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'1'!$A$1:$J$36</definedName>
    <definedName name="_xlnm.Print_Area" localSheetId="1">'2'!$A$1:$V$37</definedName>
  </definedNames>
  <calcPr fullCalcOnLoad="1"/>
</workbook>
</file>

<file path=xl/sharedStrings.xml><?xml version="1.0" encoding="utf-8"?>
<sst xmlns="http://schemas.openxmlformats.org/spreadsheetml/2006/main" count="1055" uniqueCount="316">
  <si>
    <t>Dział</t>
  </si>
  <si>
    <t>Rozdział</t>
  </si>
  <si>
    <t>§</t>
  </si>
  <si>
    <t>Nazwa</t>
  </si>
  <si>
    <t>Zmniejszenie</t>
  </si>
  <si>
    <t>Zwiększenie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</si>
  <si>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</si>
  <si>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</si>
  <si>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</si>
  <si>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</si>
  <si>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</si>
  <si>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</si>
  <si>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</si>
  <si>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</si>
  <si>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</si>
  <si>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758</t>
  </si>
  <si>
    <t>Różne rozliczenia</t>
  </si>
  <si>
    <t>0,00</t>
  </si>
  <si>
    <t>18 286,00</t>
  </si>
  <si>
    <t xml:space="preserve">w tym z tytułu dotacji i środków na finansowanie wydatków na realizację zadań finansowanych z udziałem środków, o których mowa w art. 5 ust. 1 pkt 2 i 3 
</t>
  </si>
  <si>
    <t>75802</t>
  </si>
  <si>
    <t>Uzupełnienie subwencji ogólnej dla jednostek samorządu terytorialnego</t>
  </si>
  <si>
    <t>2760</t>
  </si>
  <si>
    <t>Środki na uzupełnienie dochodów powiatów</t>
  </si>
  <si>
    <t>801</t>
  </si>
  <si>
    <t>Oświata i wychowanie</t>
  </si>
  <si>
    <t>4 783,00</t>
  </si>
  <si>
    <t>80130</t>
  </si>
  <si>
    <t>Szkoły zawodowe</t>
  </si>
  <si>
    <t>2700</t>
  </si>
  <si>
    <t>Środki na dofinansowanie własnych zadań bieżących gmin (związków gmin), powiatów (związków powiatów), samorządów województw, pozyskane z innych źródeł</t>
  </si>
  <si>
    <t>852</t>
  </si>
  <si>
    <t>Pomoc społeczna</t>
  </si>
  <si>
    <t>17 824,00</t>
  </si>
  <si>
    <t>85202</t>
  </si>
  <si>
    <t>Domy pomocy społecznej</t>
  </si>
  <si>
    <t>0970</t>
  </si>
  <si>
    <t>Wpływy z różnych dochodów</t>
  </si>
  <si>
    <t>854</t>
  </si>
  <si>
    <t>Edukacyjna opieka wychowawcza</t>
  </si>
  <si>
    <t>1 000,00</t>
  </si>
  <si>
    <t>85403</t>
  </si>
  <si>
    <t>Specjalne ośrodki szkolno-wychowawcze</t>
  </si>
  <si>
    <t>0680</t>
  </si>
  <si>
    <t>Wpływy od rodziców z tytułu odpłatności za utrzymanie dzieci (wychowanków) w placówkach opiekuńczo-wychowawczych i w rodzinach zastępczych</t>
  </si>
  <si>
    <t>razem:</t>
  </si>
  <si>
    <t>41 893,00</t>
  </si>
  <si>
    <t>majątkowe</t>
  </si>
  <si>
    <t>Ogółem:</t>
  </si>
  <si>
    <t>(* kol 2 do wykorzystania fakultatywnego)</t>
  </si>
  <si>
    <t>Zmiany w planie dochodów budżetowych w 2011 r.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</si>
  <si>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</si>
  <si>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</si>
  <si>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</si>
  <si>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</si>
  <si>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</si>
  <si>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</si>
  <si>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</si>
  <si>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</si>
  <si>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</si>
  <si>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</si>
  <si>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</si>
  <si>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</si>
  <si>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</si>
  <si>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</si>
  <si>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</si>
  <si>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</si>
  <si>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</si>
  <si>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</si>
  <si>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</si>
  <si>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</si>
  <si>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</si>
  <si>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</si>
  <si>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</si>
  <si>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</si>
  <si>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</si>
  <si>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</si>
  <si>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</si>
  <si>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</si>
  <si>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Administracja publiczna</t>
  </si>
  <si>
    <t>zmniejszenie</t>
  </si>
  <si>
    <t>zwiększenie</t>
  </si>
  <si>
    <t>75020</t>
  </si>
  <si>
    <t>Starostwa powiatowe</t>
  </si>
  <si>
    <t>Wydatki razem:</t>
  </si>
  <si>
    <t>37 110,00</t>
  </si>
  <si>
    <t>Zmiany w planie wydatków budżetowych w 2011 r.</t>
  </si>
  <si>
    <t>Dochody i wydatki związane z realizacją zadań realizowanych na podstawie porozumień (umów) między jednostkami samorządu terytorialnego w 2011 r.</t>
  </si>
  <si>
    <t>w  złotych</t>
  </si>
  <si>
    <t>Nazwa zadania</t>
  </si>
  <si>
    <t>Dochody ogółem</t>
  </si>
  <si>
    <t>Wydatki 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</si>
  <si>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</si>
  <si>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</si>
  <si>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</si>
  <si>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</si>
  <si>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</si>
  <si>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</si>
  <si>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</si>
  <si>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</si>
  <si>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zakup i objęcie akcji i udziałów</t>
  </si>
  <si>
    <t>wniesienie wkadów do spółek prawa handlowego</t>
  </si>
  <si>
    <t>wydatki związane z realizacją statutowych zadań</t>
  </si>
  <si>
    <t>I. Dochody i wydatki związane z realizacją zadań realizowanych wspólnie z innymi jednostkami samorządu terytorialnego</t>
  </si>
  <si>
    <t>Projekt "Nad Czarną Kamienną"</t>
  </si>
  <si>
    <t xml:space="preserve">Utrzymanie dzieci w placówkach </t>
  </si>
  <si>
    <t>Utrzymanie dzieci w rodzinach</t>
  </si>
  <si>
    <t>Orzekanie o niepełnosprawności</t>
  </si>
  <si>
    <t>Rehabilitacja osób niepełnosprawnych</t>
  </si>
  <si>
    <t>Biblioteka publiczna</t>
  </si>
  <si>
    <t>II. Dochody i wydatki związane z pomocą rzeczową lub finansową realizowaną na podstawie porozumień między j.s.t.</t>
  </si>
  <si>
    <t>Remopnty dróg powiatowych</t>
  </si>
  <si>
    <t>Inwestycje na drodze powiatowej</t>
  </si>
  <si>
    <t>Przebudowa drogi powiatowej nr 0743T odc.Podgrochocice-Jakubowice-Pisary (gr.powiatu) od km 3+510-km10+540 odc.o dł.7,030 km (2010-2011)</t>
  </si>
  <si>
    <t>Remont nawierzchni drogi gminnej w m. Kobylany</t>
  </si>
  <si>
    <t>2710</t>
  </si>
  <si>
    <t>Remonty dróg - usuwanie skutków powodzi</t>
  </si>
  <si>
    <t>Ogółem</t>
  </si>
  <si>
    <t>Udzielenie pomocy finansowej przez Urząd Miasta i Gminy Ożarów dla DPS Sobów - zakup materacy, pokrowców i ręczników dla podopiecznych</t>
  </si>
  <si>
    <t>2320</t>
  </si>
  <si>
    <t>Wydatki na programy i projekty realizowane ze środków pochodzących z budżetu Unii Europejskiej oraz innych źródeł zagranicznych, niepodlegających zwrotowi na 2011 rok</t>
  </si>
  <si>
    <t>L.p.</t>
  </si>
  <si>
    <t>Projekt</t>
  </si>
  <si>
    <t>Okres realizacji zadania</t>
  </si>
  <si>
    <t>Jednostka org. realizująca zadanie lub koordynująca program</t>
  </si>
  <si>
    <t>Przewidywane nakłady i źródła finansowania</t>
  </si>
  <si>
    <t>Wydatki w roku budżetowym 2011</t>
  </si>
  <si>
    <t>źródło</t>
  </si>
  <si>
    <t>kwota</t>
  </si>
  <si>
    <t>1.</t>
  </si>
  <si>
    <t xml:space="preserve">Program: Rozwój obszarów wiejskich na lata 2007-2013  </t>
  </si>
  <si>
    <t>2010-2013</t>
  </si>
  <si>
    <t>Starostwo Pow. w Opatowie</t>
  </si>
  <si>
    <t>010</t>
  </si>
  <si>
    <t>01005</t>
  </si>
  <si>
    <t>Wartość zadania:</t>
  </si>
  <si>
    <t>Priorytet: Poprawa struktury obszarowej gospodarstw rolnych itd.</t>
  </si>
  <si>
    <t>Wydatki bieżące:</t>
  </si>
  <si>
    <t>Działanie: poprawianie i rozwijanie infrastruktury związanej z dostosowaniem rolnictwa i leśnictwa</t>
  </si>
  <si>
    <t>- środki z budżetu j.s.t.</t>
  </si>
  <si>
    <t>Poddziałanie: Scalanie gruntów</t>
  </si>
  <si>
    <t>- środki z budżetu krajowego</t>
  </si>
  <si>
    <t>Projekt: Scalanie gruntów wsi Biedrzychów, Dębno,Nowe na obszarze 1059 ha</t>
  </si>
  <si>
    <t>- środki z UE oraz innych źródeł zagranicznych</t>
  </si>
  <si>
    <t>Wydatki majątkowe:</t>
  </si>
  <si>
    <t>w tym: kredyty i pożyczki zaciągane na wydatki refundowane ze środków UE</t>
  </si>
  <si>
    <t>2.</t>
  </si>
  <si>
    <t xml:space="preserve">Program: Regionalny Program Operacyjny Województwa Świętokrzyskiego na lata 2007 - 2013 RPOWŚ                                                                                 </t>
  </si>
  <si>
    <t>2008-2011</t>
  </si>
  <si>
    <t>Zarząd Dróg Powiatowych w Opatowie</t>
  </si>
  <si>
    <t xml:space="preserve">Oś Priorytetowa: 3 Podniesienie jakości systemu </t>
  </si>
  <si>
    <t xml:space="preserve"> Działanie: 3.2. Rozwój systemów lokalnej infrastruktury komunikacjnej.  </t>
  </si>
  <si>
    <t xml:space="preserve">Projekt: Przebudowa ciągu dróg </t>
  </si>
  <si>
    <t>powiatowych o nr 0743T i 0767T na odcinku Stodoły - Podgrochocice - Bidziny - Stodoły Wieś.</t>
  </si>
  <si>
    <t>3.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</si>
  <si>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</si>
  <si>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210-2012</t>
  </si>
  <si>
    <t>Starostwo Powiatowe w Opatowie</t>
  </si>
  <si>
    <t xml:space="preserve">w ramach Regionalnego Progrmu Operacyjnego Województwa Swiętokrzyskiego na lata (2007-2013) </t>
  </si>
  <si>
    <t>Priorytet 2: "Wsparcie innowacyjności, budowa społeczeństwa informacyjnego oraz wzrost potencjału inwestycyjnego regionu"</t>
  </si>
  <si>
    <t>4.</t>
  </si>
  <si>
    <t xml:space="preserve">Program: Projekt  " e-świętokrzyskie Budowa Systemu Infrastruktury Informacji Przestrzennej.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</si>
  <si>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2010-2011</t>
  </si>
  <si>
    <t xml:space="preserve">w ramach Regionalnego Progrmu OperacyjnegoWojewództwa Swiętokrzyskiego na lata (2007-2013) </t>
  </si>
  <si>
    <t xml:space="preserve">Działanie 2.2: "Budowa infrastruktury społeczeństwa informatycznego"   </t>
  </si>
  <si>
    <t>Priorytet 2: "Wsparcie innowacyjności, budowa społeczeństwa informacyjnego oraz wzrost potencjału inwestycyjnego regionu".</t>
  </si>
  <si>
    <t>5.</t>
  </si>
  <si>
    <t>Program: Regionalny Program Operacyjny Województwa Świętokrzyskiego na lata 2007-2013  RPOWŚ                                Priorytet: OŚ 5" Wzrost jakości frastruktury społecznej oraz inwestycje w dziedzictwo kulturowe, sport i turystykę"                                 Działanie: 5.2. Podniesienie jakości usług  publicznych,     wspieranie placówek edukacyjnych i kulturalnych.                              Projekt: Rozbudowa budynku Zespołu Szkół  Nr 1 w Opatowie - odnowienie potencjału   sportowo - dydaktycznego</t>
  </si>
  <si>
    <t>2007-2012</t>
  </si>
  <si>
    <t>Zespół Szkół Nr 1 w Opatowie</t>
  </si>
  <si>
    <t>6.</t>
  </si>
  <si>
    <t>Program operacyjny kapitałludzki Priorytet: VI Rynek pracy otwarty dla wszystkich. Działanie: 6.2. Wsparcie oraz promocjaprzedsiębiorczości i samozatrudnienia</t>
  </si>
  <si>
    <t>7.</t>
  </si>
  <si>
    <t>Program: Regionalny Program Operacyjny Województwa Świętokrzyskiego na lata 2007-2013  Priorytet: OŚ 2" Wsparcie innowacyjnołści, budowa społeczenstwa informacyjnego oraz wzrost potencjału inwestycyjnego regionu."                               Działanie: 2.3. Promocja gospodarcza i turystyczna regionu.                             Projekt: Nad Czarną i Kamienną nieodkryte piękno północnej części Województwa Świętokrzyskiego</t>
  </si>
  <si>
    <t>8.</t>
  </si>
  <si>
    <t>Program: operacyjny Kapitał Ludzki    Priorytet VII Promocja  poprzez  Powiatowe Centrum Pomocy Rodzinie.</t>
  </si>
  <si>
    <t>2009-2011</t>
  </si>
  <si>
    <t>Powiatowe Centrum Pomocy Rodzinie</t>
  </si>
  <si>
    <t xml:space="preserve"> Działanie 7. 1 Rozwój </t>
  </si>
  <si>
    <t xml:space="preserve"> Poddziałanie: 7.1,2 </t>
  </si>
  <si>
    <t xml:space="preserve">Rozwój i upowszechnianie aktywnej integracji </t>
  </si>
  <si>
    <t>poprzez powiatowe centra pomocy rodzinie</t>
  </si>
  <si>
    <t>9.</t>
  </si>
  <si>
    <t>Program: operacyjny Kapitał Ludzki                              Priorytet IX "Rozwój wykształcenia i kompetencji w regionach".</t>
  </si>
  <si>
    <t>Komenda Powiatowa Państwowej Straży Pożarnej w Opatowie</t>
  </si>
  <si>
    <t xml:space="preserve"> Działanie 9. 5 "Oddolne inicjatywy edukacyjne na obszarach wiejskich",</t>
  </si>
  <si>
    <t xml:space="preserve"> Projekt: "Podnoszenie </t>
  </si>
  <si>
    <t xml:space="preserve">kwalifikacji służb ratowniczych gwarancją bezpieczeństwa </t>
  </si>
  <si>
    <t>na terenie powiatu opatowskiego".</t>
  </si>
  <si>
    <t>10.</t>
  </si>
  <si>
    <t xml:space="preserve">Program: Regionalny Program Operacyjny Województwa Świętokrzyskiego na lata 2007 - 2013                           </t>
  </si>
  <si>
    <t>2011 - 2012</t>
  </si>
  <si>
    <t xml:space="preserve"> Działanie 4.2 "Rozwój systemów lokalnej infrastruktury ochrony środowiska i energetycznej"</t>
  </si>
  <si>
    <t xml:space="preserve"> Projekt: " termomodernizacja trzech budynków użyteczności publicznej na terenie  powiatu opatowskiego"</t>
  </si>
  <si>
    <t>11.</t>
  </si>
  <si>
    <t>Program: operacyjny Kapitał Ludzki na lata 2007-2013 Priorytet IX "Rozwój wykształcenia i kompetencji w regionach".</t>
  </si>
  <si>
    <t>2011 - 2013</t>
  </si>
  <si>
    <t>Zespół Szkół w Ożarowie</t>
  </si>
  <si>
    <t xml:space="preserve"> Działanie 9. 2 "Podniesienie atrakcyjności szkolnictwa zawodowego",</t>
  </si>
  <si>
    <t xml:space="preserve"> Projekt: "Nasza szkoła - naszą drogą do kariery …"   okres realizacji zadania 2011 - 2013</t>
  </si>
  <si>
    <t>Ogółem wydatki</t>
  </si>
  <si>
    <t>Limity wydatków na wieloletnie przedsięwzięcia planowane do poniesienia w 2011 roku</t>
  </si>
  <si>
    <t>w złotych</t>
  </si>
  <si>
    <t>Lp.</t>
  </si>
  <si>
    <t>Rozdz.</t>
  </si>
  <si>
    <t>Nazwa przedsięwzięcia</t>
  </si>
  <si>
    <t>Łączne nakłady finansowe</t>
  </si>
  <si>
    <t>Planowane wydatki</t>
  </si>
  <si>
    <t>rok budżetowy 2011 (8+9+10+11)</t>
  </si>
  <si>
    <t>w tym źródła finansowania</t>
  </si>
  <si>
    <t>dochody własne jst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</si>
  <si>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</si>
  <si>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</si>
  <si>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</si>
  <si>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</si>
  <si>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Scalanie gruntów wsi Biedrzychów,Dębno,Nowe na obszarze1059 ha (2010-2013).</t>
  </si>
  <si>
    <t xml:space="preserve">A.       365 445,00  
B.
C.
D. </t>
  </si>
  <si>
    <t>wydatki bieżące</t>
  </si>
  <si>
    <t>wydatki majątkowe</t>
  </si>
  <si>
    <t>Przebudowa ciągu dróg powiatowych o nr 0743T i 0767T na odcinku Stodoły - Podgrochocice - Bidziny - Stodoły Wieś (2008-2011).</t>
  </si>
  <si>
    <t xml:space="preserve">A.      
B.512 164,00
C.
D. </t>
  </si>
  <si>
    <t xml:space="preserve">A.      
B.1 062 419,00
C.
D. </t>
  </si>
  <si>
    <t>Projekt  " e-świętokrzyskie Rozbudowa Infrastruktury Informatycznej JTS" w ramach Regionalnego Progrmu Operacyjnego na lata (2010-2012).</t>
  </si>
  <si>
    <t xml:space="preserve">A.      
B.
C.
D. </t>
  </si>
  <si>
    <t>Projekt  " e-świętokrzyskie Budowa systemu informacji przestrzennej Województwa Świętokrzyskiego" w ramach Regionalnego Programu Operacyjnego Województwa Swiętokrzyskiego na lata(2010-2011).</t>
  </si>
  <si>
    <t>Instalacja  wind w budynku Starostwa Powiatowego w Opatowie (2010-2011).</t>
  </si>
  <si>
    <t>Rozbudowa budynky Zespołu Szkół Nr 1 odnowa potencjału sportowo - dydaktycznego w Opatowie (2007-2012).</t>
  </si>
  <si>
    <t>Promocja integracji Społecznej Droga do Sukcesu (2009-2011).</t>
  </si>
  <si>
    <t>Projekt:" Nad Czarną i Kamienną nieodkryte piekno północnej części Województwa Świętokrzyskiego (2010-2011)</t>
  </si>
  <si>
    <t>Starostwo Powiatowe w Opatowie (partner projrktu)</t>
  </si>
  <si>
    <t>Projekt " Tu zostaję i zakładam własną firmę" program operacyjny Kapitł Ludzki. (2010-2011).</t>
  </si>
  <si>
    <t xml:space="preserve">A.      
B.
C. 3 554,00
D. </t>
  </si>
  <si>
    <t xml:space="preserve"> Program operacyjny Kapitł Ludzki. (2007-2013).Projekt "Nasza szkoła - naszą drogą do kariery…"</t>
  </si>
  <si>
    <t>12.</t>
  </si>
  <si>
    <t>Termomodernizacja trzech budynków użyteczności publicznej na terenie powiatu opatowskiego. (2011-2012)</t>
  </si>
  <si>
    <t>13.</t>
  </si>
  <si>
    <t>Umowy, których realizacja w roku budżetowym i w latach następnych jest niezbędna dla zapewnienia ciągłości działania jednostki i których płatności przypadają w okresie dłuższym niż rok.</t>
  </si>
  <si>
    <t xml:space="preserve">A.     
B.
C.
D. </t>
  </si>
  <si>
    <t>14.</t>
  </si>
  <si>
    <t>J. W.</t>
  </si>
  <si>
    <t>Starostwo Powiatowe wOpatowie</t>
  </si>
  <si>
    <t>15.</t>
  </si>
  <si>
    <t xml:space="preserve">A. 954,00     
B.
C.
D. </t>
  </si>
  <si>
    <t>Powiatowy Inspektorat Nadzoru Budowlanego w Opatowie</t>
  </si>
  <si>
    <t>16.</t>
  </si>
  <si>
    <t xml:space="preserve">A. 99 900,00     
B.
C.
D. </t>
  </si>
  <si>
    <t>Komenda Pow. Państw. Straży Poż. w Opatowie</t>
  </si>
  <si>
    <t>17.</t>
  </si>
  <si>
    <t>Zespół Szkół Nr 2 w Opatowie</t>
  </si>
  <si>
    <t>18.</t>
  </si>
  <si>
    <t xml:space="preserve">Zespoły Szkół  </t>
  </si>
  <si>
    <t>19.</t>
  </si>
  <si>
    <t>Placówka Opiek. - Wychowawcz Wielofunkcyjna w Nieskurzowie Nowym</t>
  </si>
  <si>
    <t>20.</t>
  </si>
  <si>
    <t xml:space="preserve">A. 1 593 150,70     
B.
C.
D. </t>
  </si>
  <si>
    <t>Domy Pomocy społecznej</t>
  </si>
  <si>
    <t>21.</t>
  </si>
  <si>
    <t>Powiatowy Urzad Pracy w Opatowie</t>
  </si>
  <si>
    <t>22.</t>
  </si>
  <si>
    <t xml:space="preserve">A. 
B.
C.
D. </t>
  </si>
  <si>
    <t>Specjalne Osrodki Szkolno Wychowawcze</t>
  </si>
  <si>
    <t>23.</t>
  </si>
  <si>
    <t xml:space="preserve">A.       
B.
C.
D. </t>
  </si>
  <si>
    <t>Poradnie Psych. Pedagogiczne</t>
  </si>
  <si>
    <t>24.</t>
  </si>
  <si>
    <t>Przejecie zobowiązań w wyniku przekształcenia SPZZOZ w Opatowie (2011-2014)</t>
  </si>
  <si>
    <t>25.</t>
  </si>
  <si>
    <t>Projekt PL 0197 " Termomodernizacja budynków użyteczności publlicznej na terenie powiatu opatowskiego" - utrzymanie trwałości projektu (2011-2015)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</si>
  <si>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</si>
  <si>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</si>
  <si>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</si>
  <si>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</si>
  <si>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</si>
  <si>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</si>
  <si>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Dochody i wydatki związane z realizacją zadań z zakresu administracji rządowej i innych zadań zleconych odrębnymi ustawami w  2011 r.</t>
  </si>
  <si>
    <t>Dotacje ogółem</t>
  </si>
  <si>
    <t>Wydatki
na 2011 r.</t>
  </si>
  <si>
    <t>wniesienie wkładów do spółek prawa handlowego</t>
  </si>
  <si>
    <t>700</t>
  </si>
  <si>
    <t>Remont drogi powiatowej Nr 0718T Piórków Dolny - Gołoszyce</t>
  </si>
  <si>
    <t>Renowacja rowów w miejscowości Stodoły</t>
  </si>
  <si>
    <t>Remont nawierzchni skrzyżowania drogi powiatowej nr 0717T z drogą gminną nr 000020T w miejscowości Modliborzyce</t>
  </si>
  <si>
    <t>2310</t>
  </si>
  <si>
    <t>600</t>
  </si>
  <si>
    <t>Transport i łączność</t>
  </si>
  <si>
    <t>17 811,00</t>
  </si>
  <si>
    <t>60014</t>
  </si>
  <si>
    <t>Drogi publiczne powiatowe</t>
  </si>
  <si>
    <t>-17 811,00</t>
  </si>
  <si>
    <t>75818</t>
  </si>
  <si>
    <t>Rezerwy ogólne i celowe</t>
  </si>
  <si>
    <t>59 704,00</t>
  </si>
  <si>
    <t>Strona 2 z 1</t>
  </si>
  <si>
    <t>Dotacje celowe w 2011 roku</t>
  </si>
  <si>
    <t>Nazwa jednostki otrzymującej dotacje</t>
  </si>
  <si>
    <t>Zakres</t>
  </si>
  <si>
    <t>Kwota dotacji</t>
  </si>
  <si>
    <t>I. Dotacje  dla jednostek  sektora finansów publicznych</t>
  </si>
  <si>
    <t>Urząd Miasta i Gminy w Opatowie</t>
  </si>
  <si>
    <t>Powiat Starachowice</t>
  </si>
  <si>
    <t>Projekt "Nad Czarną Kamienną- nieodkryte piękno północnej części województwa świętokrzyskiego"</t>
  </si>
  <si>
    <t>SPZZOZ w Opatowie</t>
  </si>
  <si>
    <t>Budowa Szpitala Powiatowego</t>
  </si>
  <si>
    <t>Wyposażenie Szpitala Powiatowego w Opatowie</t>
  </si>
  <si>
    <t>Powiaty w których przebywają dzieci w placówkach wychowawczych</t>
  </si>
  <si>
    <t>Zwrot kosztów utrzymania dzieci</t>
  </si>
  <si>
    <t>Powiaty w których przebywają dzieci w rodzinach zastepczych</t>
  </si>
  <si>
    <t xml:space="preserve">Zwrot kosztów utrzymania dzieci </t>
  </si>
  <si>
    <t>Dofinansowanie utrzymania biblioteki</t>
  </si>
  <si>
    <t>II. Dotacje  dla jednostek spoza sektora finansów publicznych</t>
  </si>
  <si>
    <t>Klasztor OO Bernardynów w Opatowie</t>
  </si>
  <si>
    <t>Dofinansowanie prac konserwatorskich</t>
  </si>
  <si>
    <t>Stowarzyszenie Świętokrzyski Bank Żywności</t>
  </si>
  <si>
    <t>Realizacja zadania publicznego Pozyskiwanie i dystrybucja żywności</t>
  </si>
  <si>
    <t>Urzad Gminy Baćkowice</t>
  </si>
  <si>
    <t>Remont nawierzchni skrzyżowania drogi powiatowej nr 0717T z drogą gminną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</si>
</sst>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\ _z_ł_-;\-* #,##0\ _z_ł_-;_-* &quot;-&quot;??\ _z_ł_-;_-@_-"/>
  </numFmts>
  <fonts count="7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4"/>
      <color indexed="8"/>
      <name val="Arial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b/>
      <sz val="14"/>
      <name val="Times New Roman CE"/>
      <family val="0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sz val="10"/>
      <name val="Arial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7" fillId="32" borderId="0" applyNumberFormat="0" applyBorder="0" applyAlignment="0" applyProtection="0"/>
  </cellStyleXfs>
  <cellXfs count="27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/>
    </xf>
    <xf numFmtId="0" fontId="18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vertical="center" wrapText="1"/>
    </xf>
    <xf numFmtId="41" fontId="22" fillId="0" borderId="14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vertical="center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6" xfId="0" applyNumberFormat="1" applyFont="1" applyFill="1" applyBorder="1" applyAlignment="1" applyProtection="1">
      <alignment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7" xfId="0" applyNumberFormat="1" applyFont="1" applyFill="1" applyBorder="1" applyAlignment="1" applyProtection="1">
      <alignment vertical="center" wrapText="1"/>
      <protection locked="0"/>
    </xf>
    <xf numFmtId="49" fontId="5" fillId="34" borderId="18" xfId="0" applyNumberFormat="1" applyFont="1" applyFill="1" applyBorder="1" applyAlignment="1" applyProtection="1">
      <alignment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51" applyFont="1" applyBorder="1" applyAlignment="1">
      <alignment horizontal="center" vertical="center" wrapText="1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1" fillId="0" borderId="19" xfId="51" applyFont="1" applyBorder="1" applyAlignment="1">
      <alignment vertical="top" wrapText="1"/>
      <protection/>
    </xf>
    <xf numFmtId="0" fontId="11" fillId="0" borderId="19" xfId="51" applyFont="1" applyBorder="1" applyAlignment="1">
      <alignment vertical="top"/>
      <protection/>
    </xf>
    <xf numFmtId="41" fontId="11" fillId="0" borderId="19" xfId="51" applyNumberFormat="1" applyFont="1" applyBorder="1" applyAlignment="1">
      <alignment vertical="top"/>
      <protection/>
    </xf>
    <xf numFmtId="0" fontId="11" fillId="0" borderId="19" xfId="51" applyFont="1" applyBorder="1" applyAlignment="1" quotePrefix="1">
      <alignment vertical="top"/>
      <protection/>
    </xf>
    <xf numFmtId="0" fontId="11" fillId="0" borderId="19" xfId="51" applyFont="1" applyBorder="1" applyAlignment="1" quotePrefix="1">
      <alignment vertical="top" wrapText="1"/>
      <protection/>
    </xf>
    <xf numFmtId="0" fontId="11" fillId="0" borderId="19" xfId="51" applyFont="1" applyBorder="1" applyAlignment="1">
      <alignment horizontal="center" vertical="top"/>
      <protection/>
    </xf>
    <xf numFmtId="0" fontId="11" fillId="0" borderId="19" xfId="51" applyFont="1" applyBorder="1" applyAlignment="1">
      <alignment horizontal="center" vertical="top" wrapText="1"/>
      <protection/>
    </xf>
    <xf numFmtId="0" fontId="11" fillId="0" borderId="19" xfId="51" applyNumberFormat="1" applyFont="1" applyBorder="1" applyAlignment="1">
      <alignment vertical="top" wrapText="1"/>
      <protection/>
    </xf>
    <xf numFmtId="41" fontId="11" fillId="0" borderId="19" xfId="51" applyNumberFormat="1" applyFont="1" applyBorder="1" applyAlignment="1">
      <alignment vertical="top" wrapText="1"/>
      <protection/>
    </xf>
    <xf numFmtId="0" fontId="22" fillId="0" borderId="19" xfId="51" applyFont="1" applyBorder="1" applyAlignment="1">
      <alignment horizontal="center" vertical="top"/>
      <protection/>
    </xf>
    <xf numFmtId="0" fontId="22" fillId="0" borderId="19" xfId="51" applyFont="1" applyBorder="1" applyAlignment="1">
      <alignment vertical="top"/>
      <protection/>
    </xf>
    <xf numFmtId="41" fontId="22" fillId="0" borderId="19" xfId="51" applyNumberFormat="1" applyFont="1" applyBorder="1" applyAlignment="1">
      <alignment vertical="top" wrapText="1"/>
      <protection/>
    </xf>
    <xf numFmtId="0" fontId="11" fillId="0" borderId="19" xfId="51" applyFont="1" applyBorder="1" applyAlignment="1">
      <alignment wrapText="1"/>
      <protection/>
    </xf>
    <xf numFmtId="0" fontId="22" fillId="0" borderId="19" xfId="51" applyFont="1" applyBorder="1">
      <alignment/>
      <protection/>
    </xf>
    <xf numFmtId="0" fontId="11" fillId="0" borderId="19" xfId="51" applyFont="1" applyBorder="1" quotePrefix="1">
      <alignment/>
      <protection/>
    </xf>
    <xf numFmtId="0" fontId="11" fillId="0" borderId="19" xfId="51" applyFont="1" applyBorder="1" applyAlignment="1" quotePrefix="1">
      <alignment wrapText="1"/>
      <protection/>
    </xf>
    <xf numFmtId="0" fontId="27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1" fillId="35" borderId="19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165" fontId="20" fillId="0" borderId="19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165" fontId="20" fillId="0" borderId="19" xfId="0" applyNumberFormat="1" applyFont="1" applyBorder="1" applyAlignment="1">
      <alignment vertical="center" wrapText="1"/>
    </xf>
    <xf numFmtId="43" fontId="20" fillId="0" borderId="19" xfId="0" applyNumberFormat="1" applyFont="1" applyBorder="1" applyAlignment="1">
      <alignment vertical="center" wrapText="1"/>
    </xf>
    <xf numFmtId="43" fontId="20" fillId="0" borderId="19" xfId="0" applyNumberFormat="1" applyFont="1" applyBorder="1" applyAlignment="1">
      <alignment horizontal="left" vertical="center" wrapText="1"/>
    </xf>
    <xf numFmtId="43" fontId="27" fillId="0" borderId="0" xfId="0" applyNumberFormat="1" applyFont="1" applyBorder="1" applyAlignment="1">
      <alignment vertical="center" wrapText="1"/>
    </xf>
    <xf numFmtId="43" fontId="20" fillId="0" borderId="20" xfId="0" applyNumberFormat="1" applyFont="1" applyBorder="1" applyAlignment="1">
      <alignment vertical="center" wrapText="1"/>
    </xf>
    <xf numFmtId="49" fontId="20" fillId="0" borderId="19" xfId="0" applyNumberFormat="1" applyFont="1" applyBorder="1" applyAlignment="1">
      <alignment vertical="center" wrapText="1"/>
    </xf>
    <xf numFmtId="43" fontId="21" fillId="0" borderId="19" xfId="0" applyNumberFormat="1" applyFont="1" applyBorder="1" applyAlignment="1">
      <alignment vertical="center" wrapText="1"/>
    </xf>
    <xf numFmtId="43" fontId="21" fillId="0" borderId="20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vertical="center" wrapText="1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6" fillId="35" borderId="15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1" fillId="0" borderId="32" xfId="51" applyFont="1" applyBorder="1" applyAlignment="1">
      <alignment vertical="top" wrapText="1"/>
      <protection/>
    </xf>
    <xf numFmtId="0" fontId="11" fillId="0" borderId="20" xfId="51" applyFont="1" applyBorder="1" applyAlignment="1">
      <alignment vertical="top" wrapText="1"/>
      <protection/>
    </xf>
    <xf numFmtId="0" fontId="11" fillId="0" borderId="33" xfId="51" applyFont="1" applyBorder="1" applyAlignment="1">
      <alignment vertical="top" wrapText="1"/>
      <protection/>
    </xf>
    <xf numFmtId="0" fontId="22" fillId="0" borderId="32" xfId="51" applyFont="1" applyBorder="1" applyAlignment="1">
      <alignment vertical="top" wrapText="1"/>
      <protection/>
    </xf>
    <xf numFmtId="0" fontId="22" fillId="0" borderId="20" xfId="51" applyFont="1" applyBorder="1" applyAlignment="1">
      <alignment vertical="top" wrapText="1"/>
      <protection/>
    </xf>
    <xf numFmtId="0" fontId="22" fillId="0" borderId="33" xfId="51" applyFont="1" applyBorder="1" applyAlignment="1">
      <alignment vertical="top" wrapText="1"/>
      <protection/>
    </xf>
    <xf numFmtId="0" fontId="24" fillId="0" borderId="20" xfId="51" applyBorder="1" applyAlignment="1">
      <alignment vertical="top"/>
      <protection/>
    </xf>
    <xf numFmtId="0" fontId="24" fillId="0" borderId="33" xfId="51" applyBorder="1" applyAlignment="1">
      <alignment vertical="top"/>
      <protection/>
    </xf>
    <xf numFmtId="0" fontId="11" fillId="0" borderId="19" xfId="51" applyFont="1" applyBorder="1" applyAlignment="1">
      <alignment vertical="top" wrapText="1"/>
      <protection/>
    </xf>
    <xf numFmtId="0" fontId="24" fillId="0" borderId="19" xfId="51" applyBorder="1" applyAlignment="1">
      <alignment vertical="top"/>
      <protection/>
    </xf>
    <xf numFmtId="0" fontId="11" fillId="0" borderId="34" xfId="51" applyFont="1" applyBorder="1" applyAlignment="1">
      <alignment horizontal="center" vertical="top"/>
      <protection/>
    </xf>
    <xf numFmtId="0" fontId="24" fillId="0" borderId="35" xfId="51" applyBorder="1" applyAlignment="1">
      <alignment horizontal="center" vertical="top"/>
      <protection/>
    </xf>
    <xf numFmtId="0" fontId="24" fillId="0" borderId="36" xfId="51" applyBorder="1" applyAlignment="1">
      <alignment horizontal="center" vertical="top"/>
      <protection/>
    </xf>
    <xf numFmtId="0" fontId="11" fillId="0" borderId="34" xfId="51" applyFont="1" applyBorder="1" applyAlignment="1">
      <alignment horizontal="left" vertical="top" wrapText="1"/>
      <protection/>
    </xf>
    <xf numFmtId="0" fontId="24" fillId="0" borderId="35" xfId="51" applyBorder="1">
      <alignment/>
      <protection/>
    </xf>
    <xf numFmtId="0" fontId="24" fillId="0" borderId="36" xfId="51" applyBorder="1">
      <alignment/>
      <protection/>
    </xf>
    <xf numFmtId="0" fontId="11" fillId="0" borderId="34" xfId="51" applyFont="1" applyBorder="1" applyAlignment="1">
      <alignment vertical="top" wrapText="1"/>
      <protection/>
    </xf>
    <xf numFmtId="0" fontId="24" fillId="0" borderId="35" xfId="51" applyBorder="1" applyAlignment="1">
      <alignment/>
      <protection/>
    </xf>
    <xf numFmtId="0" fontId="24" fillId="0" borderId="36" xfId="51" applyBorder="1" applyAlignment="1">
      <alignment/>
      <protection/>
    </xf>
    <xf numFmtId="0" fontId="11" fillId="0" borderId="34" xfId="51" applyFont="1" applyBorder="1" applyAlignment="1">
      <alignment horizontal="center" vertical="top" wrapText="1"/>
      <protection/>
    </xf>
    <xf numFmtId="0" fontId="11" fillId="0" borderId="35" xfId="51" applyFont="1" applyBorder="1" applyAlignment="1">
      <alignment horizontal="center" vertical="top" wrapText="1"/>
      <protection/>
    </xf>
    <xf numFmtId="0" fontId="24" fillId="0" borderId="36" xfId="51" applyBorder="1" applyAlignment="1">
      <alignment horizontal="center" vertical="top" wrapText="1"/>
      <protection/>
    </xf>
    <xf numFmtId="0" fontId="1" fillId="0" borderId="35" xfId="0" applyNumberFormat="1" applyFont="1" applyFill="1" applyBorder="1" applyAlignment="1" applyProtection="1">
      <alignment horizontal="left"/>
      <protection locked="0"/>
    </xf>
    <xf numFmtId="0" fontId="1" fillId="0" borderId="36" xfId="0" applyNumberFormat="1" applyFont="1" applyFill="1" applyBorder="1" applyAlignment="1" applyProtection="1">
      <alignment horizontal="left"/>
      <protection locked="0"/>
    </xf>
    <xf numFmtId="0" fontId="24" fillId="0" borderId="34" xfId="51" applyBorder="1" applyAlignment="1">
      <alignment horizontal="center" vertical="top"/>
      <protection/>
    </xf>
    <xf numFmtId="0" fontId="11" fillId="0" borderId="35" xfId="51" applyFont="1" applyBorder="1" applyAlignment="1">
      <alignment horizontal="left" vertical="top" wrapText="1"/>
      <protection/>
    </xf>
    <xf numFmtId="0" fontId="24" fillId="0" borderId="36" xfId="51" applyBorder="1" applyAlignment="1">
      <alignment vertical="top" wrapText="1"/>
      <protection/>
    </xf>
    <xf numFmtId="0" fontId="24" fillId="0" borderId="35" xfId="51" applyBorder="1" applyAlignment="1">
      <alignment vertical="top" wrapText="1"/>
      <protection/>
    </xf>
    <xf numFmtId="0" fontId="11" fillId="0" borderId="36" xfId="51" applyFont="1" applyBorder="1" applyAlignment="1">
      <alignment horizontal="left" vertical="top" wrapText="1"/>
      <protection/>
    </xf>
    <xf numFmtId="0" fontId="11" fillId="0" borderId="36" xfId="51" applyFont="1" applyBorder="1" applyAlignment="1">
      <alignment horizontal="center" vertical="top" wrapText="1"/>
      <protection/>
    </xf>
    <xf numFmtId="0" fontId="11" fillId="0" borderId="35" xfId="51" applyFont="1" applyBorder="1" applyAlignment="1">
      <alignment vertical="top" wrapText="1"/>
      <protection/>
    </xf>
    <xf numFmtId="0" fontId="11" fillId="0" borderId="36" xfId="51" applyFont="1" applyBorder="1" applyAlignment="1">
      <alignment vertical="top" wrapText="1"/>
      <protection/>
    </xf>
    <xf numFmtId="0" fontId="11" fillId="0" borderId="19" xfId="51" applyFont="1" applyBorder="1" applyAlignment="1">
      <alignment horizontal="center" vertical="top" wrapText="1"/>
      <protection/>
    </xf>
    <xf numFmtId="0" fontId="11" fillId="0" borderId="19" xfId="51" applyFont="1" applyBorder="1" applyAlignment="1">
      <alignment horizontal="center"/>
      <protection/>
    </xf>
    <xf numFmtId="0" fontId="11" fillId="0" borderId="19" xfId="51" applyFont="1" applyBorder="1" applyAlignment="1">
      <alignment horizontal="left" vertical="top" wrapText="1"/>
      <protection/>
    </xf>
    <xf numFmtId="0" fontId="11" fillId="0" borderId="35" xfId="51" applyFont="1" applyBorder="1" applyAlignment="1">
      <alignment horizontal="center" vertical="top"/>
      <protection/>
    </xf>
    <xf numFmtId="0" fontId="11" fillId="0" borderId="36" xfId="51" applyFont="1" applyBorder="1" applyAlignment="1">
      <alignment horizontal="center" vertical="top"/>
      <protection/>
    </xf>
    <xf numFmtId="0" fontId="11" fillId="0" borderId="34" xfId="51" applyFont="1" applyBorder="1" applyAlignment="1">
      <alignment vertical="top"/>
      <protection/>
    </xf>
    <xf numFmtId="0" fontId="11" fillId="0" borderId="35" xfId="51" applyFont="1" applyBorder="1" applyAlignment="1">
      <alignment vertical="top"/>
      <protection/>
    </xf>
    <xf numFmtId="0" fontId="11" fillId="0" borderId="36" xfId="51" applyFont="1" applyBorder="1" applyAlignment="1">
      <alignment vertical="top"/>
      <protection/>
    </xf>
    <xf numFmtId="0" fontId="11" fillId="0" borderId="19" xfId="51" applyFont="1" applyBorder="1" applyAlignment="1">
      <alignment vertical="top"/>
      <protection/>
    </xf>
    <xf numFmtId="41" fontId="11" fillId="0" borderId="19" xfId="51" applyNumberFormat="1" applyFont="1" applyBorder="1" applyAlignment="1">
      <alignment vertical="top" wrapText="1"/>
      <protection/>
    </xf>
    <xf numFmtId="0" fontId="11" fillId="0" borderId="19" xfId="51" applyFont="1" applyBorder="1" applyAlignment="1">
      <alignment horizontal="center" vertical="top"/>
      <protection/>
    </xf>
    <xf numFmtId="0" fontId="11" fillId="0" borderId="19" xfId="51" applyFont="1" applyBorder="1">
      <alignment/>
      <protection/>
    </xf>
    <xf numFmtId="0" fontId="11" fillId="0" borderId="19" xfId="51" applyNumberFormat="1" applyFont="1" applyBorder="1" applyAlignment="1">
      <alignment vertical="top" wrapText="1"/>
      <protection/>
    </xf>
    <xf numFmtId="0" fontId="24" fillId="0" borderId="35" xfId="51" applyBorder="1" applyAlignment="1">
      <alignment vertical="top"/>
      <protection/>
    </xf>
    <xf numFmtId="0" fontId="24" fillId="0" borderId="36" xfId="51" applyBorder="1" applyAlignment="1">
      <alignment vertical="top"/>
      <protection/>
    </xf>
    <xf numFmtId="0" fontId="11" fillId="0" borderId="34" xfId="51" applyNumberFormat="1" applyFont="1" applyBorder="1" applyAlignment="1">
      <alignment vertical="top" wrapText="1"/>
      <protection/>
    </xf>
    <xf numFmtId="0" fontId="11" fillId="0" borderId="19" xfId="51" applyFont="1" applyBorder="1" applyAlignment="1">
      <alignment vertical="top" wrapText="1" shrinkToFit="1"/>
      <protection/>
    </xf>
    <xf numFmtId="49" fontId="11" fillId="0" borderId="34" xfId="51" applyNumberFormat="1" applyFont="1" applyBorder="1" applyAlignment="1">
      <alignment horizontal="center" vertical="top"/>
      <protection/>
    </xf>
    <xf numFmtId="0" fontId="25" fillId="0" borderId="0" xfId="51" applyFont="1" applyAlignment="1">
      <alignment horizontal="center" wrapText="1"/>
      <protection/>
    </xf>
    <xf numFmtId="0" fontId="11" fillId="0" borderId="19" xfId="51" applyFont="1" applyBorder="1" applyAlignment="1">
      <alignment horizontal="center" vertical="center" wrapText="1"/>
      <protection/>
    </xf>
    <xf numFmtId="165" fontId="27" fillId="0" borderId="0" xfId="0" applyNumberFormat="1" applyFont="1" applyBorder="1" applyAlignment="1">
      <alignment vertical="center" wrapText="1"/>
    </xf>
    <xf numFmtId="0" fontId="21" fillId="35" borderId="19" xfId="0" applyFont="1" applyFill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50" applyFont="1" applyAlignment="1">
      <alignment horizontal="center" vertical="center" wrapText="1"/>
      <protection/>
    </xf>
    <xf numFmtId="0" fontId="26" fillId="0" borderId="0" xfId="50" applyFont="1" applyAlignment="1">
      <alignment vertical="center" wrapText="1"/>
      <protection/>
    </xf>
    <xf numFmtId="0" fontId="24" fillId="0" borderId="0" xfId="50">
      <alignment/>
      <protection/>
    </xf>
    <xf numFmtId="0" fontId="47" fillId="0" borderId="0" xfId="50" applyFont="1" applyAlignment="1">
      <alignment horizontal="center" vertical="center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 applyAlignment="1">
      <alignment vertical="center"/>
      <protection/>
    </xf>
    <xf numFmtId="0" fontId="11" fillId="0" borderId="0" xfId="50" applyFont="1">
      <alignment/>
      <protection/>
    </xf>
    <xf numFmtId="0" fontId="13" fillId="0" borderId="0" xfId="50" applyFont="1" applyAlignment="1">
      <alignment horizontal="center"/>
      <protection/>
    </xf>
    <xf numFmtId="0" fontId="48" fillId="0" borderId="0" xfId="50" applyFont="1">
      <alignment/>
      <protection/>
    </xf>
    <xf numFmtId="0" fontId="22" fillId="35" borderId="34" xfId="50" applyFont="1" applyFill="1" applyBorder="1" applyAlignment="1">
      <alignment horizontal="center" vertical="center" wrapText="1"/>
      <protection/>
    </xf>
    <xf numFmtId="0" fontId="14" fillId="35" borderId="34" xfId="50" applyFont="1" applyFill="1" applyBorder="1" applyAlignment="1">
      <alignment horizontal="center" vertical="center" wrapText="1"/>
      <protection/>
    </xf>
    <xf numFmtId="0" fontId="14" fillId="35" borderId="32" xfId="50" applyFont="1" applyFill="1" applyBorder="1" applyAlignment="1">
      <alignment horizontal="center" vertical="center" wrapText="1"/>
      <protection/>
    </xf>
    <xf numFmtId="0" fontId="14" fillId="35" borderId="20" xfId="50" applyFont="1" applyFill="1" applyBorder="1" applyAlignment="1">
      <alignment horizontal="center" vertical="center" wrapText="1"/>
      <protection/>
    </xf>
    <xf numFmtId="0" fontId="14" fillId="35" borderId="33" xfId="50" applyFont="1" applyFill="1" applyBorder="1" applyAlignment="1">
      <alignment horizontal="center" vertical="center" wrapText="1"/>
      <protection/>
    </xf>
    <xf numFmtId="0" fontId="22" fillId="35" borderId="35" xfId="50" applyFont="1" applyFill="1" applyBorder="1" applyAlignment="1">
      <alignment horizontal="center" vertical="center" wrapText="1"/>
      <protection/>
    </xf>
    <xf numFmtId="0" fontId="14" fillId="35" borderId="35" xfId="50" applyFont="1" applyFill="1" applyBorder="1" applyAlignment="1">
      <alignment horizontal="center" vertical="center" wrapText="1"/>
      <protection/>
    </xf>
    <xf numFmtId="0" fontId="14" fillId="35" borderId="19" xfId="50" applyFont="1" applyFill="1" applyBorder="1" applyAlignment="1">
      <alignment horizontal="center" vertical="center" wrapText="1"/>
      <protection/>
    </xf>
    <xf numFmtId="0" fontId="16" fillId="35" borderId="32" xfId="50" applyFont="1" applyFill="1" applyBorder="1" applyAlignment="1">
      <alignment horizontal="center" vertical="center"/>
      <protection/>
    </xf>
    <xf numFmtId="0" fontId="16" fillId="35" borderId="20" xfId="50" applyFont="1" applyFill="1" applyBorder="1" applyAlignment="1">
      <alignment horizontal="center" vertical="center"/>
      <protection/>
    </xf>
    <xf numFmtId="0" fontId="16" fillId="35" borderId="33" xfId="50" applyFont="1" applyFill="1" applyBorder="1" applyAlignment="1">
      <alignment horizontal="center" vertical="center"/>
      <protection/>
    </xf>
    <xf numFmtId="0" fontId="14" fillId="35" borderId="33" xfId="50" applyFont="1" applyFill="1" applyBorder="1" applyAlignment="1">
      <alignment horizontal="center" vertical="center" wrapText="1"/>
      <protection/>
    </xf>
    <xf numFmtId="0" fontId="22" fillId="35" borderId="36" xfId="50" applyFont="1" applyFill="1" applyBorder="1" applyAlignment="1">
      <alignment horizontal="center" vertical="center" wrapText="1"/>
      <protection/>
    </xf>
    <xf numFmtId="0" fontId="14" fillId="35" borderId="36" xfId="50" applyFont="1" applyFill="1" applyBorder="1" applyAlignment="1">
      <alignment horizontal="center" vertical="center" wrapText="1"/>
      <protection/>
    </xf>
    <xf numFmtId="0" fontId="14" fillId="35" borderId="36" xfId="50" applyFont="1" applyFill="1" applyBorder="1" applyAlignment="1">
      <alignment horizontal="center" vertical="center" wrapText="1"/>
      <protection/>
    </xf>
    <xf numFmtId="0" fontId="14" fillId="35" borderId="19" xfId="50" applyFont="1" applyFill="1" applyBorder="1" applyAlignment="1">
      <alignment horizontal="center" vertical="center" wrapText="1"/>
      <protection/>
    </xf>
    <xf numFmtId="0" fontId="17" fillId="0" borderId="35" xfId="50" applyFont="1" applyBorder="1" applyAlignment="1">
      <alignment horizontal="center" vertical="center" wrapText="1"/>
      <protection/>
    </xf>
    <xf numFmtId="49" fontId="49" fillId="0" borderId="19" xfId="50" applyNumberFormat="1" applyFont="1" applyBorder="1" applyAlignment="1">
      <alignment horizontal="center" vertical="center" wrapText="1"/>
      <protection/>
    </xf>
    <xf numFmtId="49" fontId="50" fillId="0" borderId="19" xfId="50" applyNumberFormat="1" applyFont="1" applyBorder="1" applyAlignment="1">
      <alignment horizontal="center" vertical="center" wrapText="1"/>
      <protection/>
    </xf>
    <xf numFmtId="0" fontId="50" fillId="0" borderId="19" xfId="50" applyFont="1" applyBorder="1" applyAlignment="1">
      <alignment horizontal="center" vertical="center"/>
      <protection/>
    </xf>
    <xf numFmtId="41" fontId="50" fillId="0" borderId="19" xfId="50" applyNumberFormat="1" applyFont="1" applyBorder="1" applyAlignment="1">
      <alignment vertical="center" wrapText="1"/>
      <protection/>
    </xf>
    <xf numFmtId="0" fontId="11" fillId="0" borderId="19" xfId="50" applyFont="1" applyBorder="1" applyAlignment="1">
      <alignment horizontal="center" vertical="center" wrapText="1"/>
      <protection/>
    </xf>
    <xf numFmtId="0" fontId="15" fillId="0" borderId="19" xfId="50" applyFont="1" applyBorder="1" applyAlignment="1">
      <alignment horizontal="center" vertical="center" wrapText="1"/>
      <protection/>
    </xf>
    <xf numFmtId="0" fontId="15" fillId="0" borderId="19" xfId="50" applyFont="1" applyBorder="1" applyAlignment="1">
      <alignment horizontal="center" vertical="center"/>
      <protection/>
    </xf>
    <xf numFmtId="41" fontId="15" fillId="0" borderId="19" xfId="50" applyNumberFormat="1" applyFont="1" applyBorder="1" applyAlignment="1">
      <alignment vertical="center" wrapText="1"/>
      <protection/>
    </xf>
    <xf numFmtId="41" fontId="15" fillId="0" borderId="19" xfId="50" applyNumberFormat="1" applyFont="1" applyBorder="1" applyAlignment="1">
      <alignment vertical="center"/>
      <protection/>
    </xf>
    <xf numFmtId="41" fontId="27" fillId="0" borderId="0" xfId="50" applyNumberFormat="1" applyFont="1" applyBorder="1">
      <alignment/>
      <protection/>
    </xf>
    <xf numFmtId="0" fontId="49" fillId="0" borderId="19" xfId="50" applyFont="1" applyBorder="1" applyAlignment="1">
      <alignment horizontal="center" vertical="center" wrapText="1"/>
      <protection/>
    </xf>
    <xf numFmtId="0" fontId="51" fillId="0" borderId="19" xfId="50" applyFont="1" applyBorder="1" applyAlignment="1">
      <alignment horizontal="center" vertical="center" wrapText="1"/>
      <protection/>
    </xf>
    <xf numFmtId="0" fontId="48" fillId="0" borderId="0" xfId="50" applyFont="1" applyBorder="1">
      <alignment/>
      <protection/>
    </xf>
    <xf numFmtId="0" fontId="48" fillId="0" borderId="0" xfId="50" applyFont="1" applyAlignment="1">
      <alignment horizontal="center" vertical="center"/>
      <protection/>
    </xf>
    <xf numFmtId="0" fontId="50" fillId="0" borderId="19" xfId="50" applyFont="1" applyBorder="1" applyAlignment="1">
      <alignment horizontal="center" vertical="center" wrapText="1"/>
      <protection/>
    </xf>
    <xf numFmtId="41" fontId="50" fillId="0" borderId="19" xfId="50" applyNumberFormat="1" applyFont="1" applyBorder="1" applyAlignment="1">
      <alignment vertical="center"/>
      <protection/>
    </xf>
    <xf numFmtId="0" fontId="52" fillId="0" borderId="19" xfId="50" applyFont="1" applyBorder="1" applyAlignment="1">
      <alignment horizontal="center" vertical="center"/>
      <protection/>
    </xf>
    <xf numFmtId="0" fontId="24" fillId="0" borderId="0" xfId="50" applyAlignment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left"/>
      <protection locked="0"/>
    </xf>
    <xf numFmtId="49" fontId="10" fillId="33" borderId="0" xfId="0" applyNumberFormat="1" applyFont="1" applyFill="1" applyAlignment="1" applyProtection="1">
      <alignment horizontal="right" vertical="center" wrapText="1"/>
      <protection locked="0"/>
    </xf>
    <xf numFmtId="0" fontId="26" fillId="0" borderId="0" xfId="52" applyFont="1" applyAlignment="1">
      <alignment horizontal="center" vertical="center" wrapText="1"/>
      <protection/>
    </xf>
    <xf numFmtId="0" fontId="24" fillId="0" borderId="0" xfId="52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52" applyFont="1" applyAlignment="1">
      <alignment horizontal="center" vertical="center"/>
      <protection/>
    </xf>
    <xf numFmtId="0" fontId="53" fillId="36" borderId="19" xfId="52" applyFont="1" applyFill="1" applyBorder="1" applyAlignment="1">
      <alignment horizontal="center" vertical="center"/>
      <protection/>
    </xf>
    <xf numFmtId="0" fontId="53" fillId="36" borderId="19" xfId="52" applyFont="1" applyFill="1" applyBorder="1" applyAlignment="1">
      <alignment horizontal="center" vertical="center" wrapText="1"/>
      <protection/>
    </xf>
    <xf numFmtId="0" fontId="53" fillId="0" borderId="0" xfId="52" applyFont="1" applyFill="1" applyBorder="1" applyAlignment="1">
      <alignment horizontal="center" vertical="center"/>
      <protection/>
    </xf>
    <xf numFmtId="0" fontId="54" fillId="0" borderId="19" xfId="52" applyFont="1" applyBorder="1" applyAlignment="1">
      <alignment horizontal="center" vertical="center"/>
      <protection/>
    </xf>
    <xf numFmtId="0" fontId="55" fillId="0" borderId="22" xfId="52" applyFont="1" applyFill="1" applyBorder="1" applyAlignment="1">
      <alignment horizontal="left" vertical="center"/>
      <protection/>
    </xf>
    <xf numFmtId="0" fontId="55" fillId="0" borderId="23" xfId="52" applyFont="1" applyFill="1" applyBorder="1" applyAlignment="1">
      <alignment horizontal="left" vertical="center"/>
      <protection/>
    </xf>
    <xf numFmtId="0" fontId="55" fillId="0" borderId="24" xfId="52" applyFont="1" applyFill="1" applyBorder="1" applyAlignment="1">
      <alignment horizontal="left" vertical="center"/>
      <protection/>
    </xf>
    <xf numFmtId="41" fontId="56" fillId="0" borderId="34" xfId="52" applyNumberFormat="1" applyFont="1" applyBorder="1" applyAlignment="1">
      <alignment horizontal="center" vertical="center"/>
      <protection/>
    </xf>
    <xf numFmtId="0" fontId="24" fillId="0" borderId="0" xfId="52" applyFill="1" applyBorder="1" applyAlignment="1">
      <alignment horizontal="center" vertical="center"/>
      <protection/>
    </xf>
    <xf numFmtId="0" fontId="48" fillId="0" borderId="34" xfId="52" applyFont="1" applyFill="1" applyBorder="1" applyAlignment="1">
      <alignment horizontal="center" vertical="center"/>
      <protection/>
    </xf>
    <xf numFmtId="0" fontId="24" fillId="0" borderId="19" xfId="52" applyFont="1" applyBorder="1" applyAlignment="1">
      <alignment horizontal="left" vertical="center" wrapText="1"/>
      <protection/>
    </xf>
    <xf numFmtId="0" fontId="48" fillId="0" borderId="34" xfId="52" applyFont="1" applyBorder="1" applyAlignment="1">
      <alignment horizontal="left" vertical="center"/>
      <protection/>
    </xf>
    <xf numFmtId="41" fontId="48" fillId="0" borderId="34" xfId="52" applyNumberFormat="1" applyFont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19" xfId="52" applyBorder="1" applyAlignment="1">
      <alignment horizontal="left" vertical="center" wrapText="1"/>
      <protection/>
    </xf>
    <xf numFmtId="41" fontId="24" fillId="0" borderId="19" xfId="52" applyNumberFormat="1" applyFont="1" applyBorder="1" applyAlignment="1">
      <alignment horizontal="center" vertical="center" wrapText="1"/>
      <protection/>
    </xf>
    <xf numFmtId="0" fontId="57" fillId="0" borderId="0" xfId="52" applyFont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Border="1" applyAlignment="1">
      <alignment horizontal="center" vertical="center" wrapText="1"/>
      <protection/>
    </xf>
    <xf numFmtId="0" fontId="48" fillId="0" borderId="35" xfId="52" applyFont="1" applyFill="1" applyBorder="1" applyAlignment="1">
      <alignment horizontal="center" vertical="center"/>
      <protection/>
    </xf>
    <xf numFmtId="0" fontId="24" fillId="0" borderId="19" xfId="52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55" fillId="0" borderId="32" xfId="52" applyFont="1" applyFill="1" applyBorder="1" applyAlignment="1">
      <alignment horizontal="left" vertical="center"/>
      <protection/>
    </xf>
    <xf numFmtId="0" fontId="55" fillId="0" borderId="20" xfId="52" applyFont="1" applyFill="1" applyBorder="1" applyAlignment="1">
      <alignment horizontal="left" vertical="center"/>
      <protection/>
    </xf>
    <xf numFmtId="0" fontId="55" fillId="0" borderId="33" xfId="52" applyFont="1" applyFill="1" applyBorder="1" applyAlignment="1">
      <alignment horizontal="left" vertical="center"/>
      <protection/>
    </xf>
    <xf numFmtId="41" fontId="56" fillId="0" borderId="34" xfId="52" applyNumberFormat="1" applyFont="1" applyBorder="1" applyAlignment="1">
      <alignment horizontal="center" vertical="center" wrapText="1"/>
      <protection/>
    </xf>
    <xf numFmtId="0" fontId="24" fillId="0" borderId="19" xfId="52" applyFill="1" applyBorder="1" applyAlignment="1">
      <alignment horizontal="center" vertical="center"/>
      <protection/>
    </xf>
    <xf numFmtId="0" fontId="24" fillId="0" borderId="19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48" fillId="0" borderId="34" xfId="52" applyFont="1" applyBorder="1" applyAlignment="1">
      <alignment horizontal="left" vertical="center" wrapText="1"/>
      <protection/>
    </xf>
    <xf numFmtId="41" fontId="48" fillId="0" borderId="34" xfId="52" applyNumberFormat="1" applyFont="1" applyBorder="1" applyAlignment="1">
      <alignment horizontal="center" vertical="center" wrapText="1"/>
      <protection/>
    </xf>
    <xf numFmtId="0" fontId="58" fillId="0" borderId="32" xfId="52" applyFont="1" applyBorder="1" applyAlignment="1">
      <alignment horizontal="center" vertical="center"/>
      <protection/>
    </xf>
    <xf numFmtId="0" fontId="58" fillId="0" borderId="20" xfId="52" applyFont="1" applyBorder="1" applyAlignment="1">
      <alignment horizontal="center" vertical="center"/>
      <protection/>
    </xf>
    <xf numFmtId="0" fontId="58" fillId="0" borderId="33" xfId="52" applyFont="1" applyBorder="1" applyAlignment="1">
      <alignment horizontal="center" vertical="center"/>
      <protection/>
    </xf>
    <xf numFmtId="0" fontId="24" fillId="0" borderId="19" xfId="52" applyFont="1" applyBorder="1" applyAlignment="1">
      <alignment horizontal="center" vertical="center"/>
      <protection/>
    </xf>
    <xf numFmtId="41" fontId="58" fillId="0" borderId="19" xfId="52" applyNumberFormat="1" applyFont="1" applyBorder="1" applyAlignment="1">
      <alignment horizontal="center" vertical="center" wrapText="1"/>
      <protection/>
    </xf>
    <xf numFmtId="0" fontId="58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41" fontId="58" fillId="0" borderId="0" xfId="52" applyNumberFormat="1" applyFont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7" xfId="0" applyNumberFormat="1" applyFont="1" applyFill="1" applyBorder="1" applyAlignment="1" applyProtection="1">
      <alignment vertical="center" wrapText="1"/>
      <protection locked="0"/>
    </xf>
    <xf numFmtId="49" fontId="5" fillId="34" borderId="38" xfId="0" applyNumberFormat="1" applyFont="1" applyFill="1" applyBorder="1" applyAlignment="1" applyProtection="1">
      <alignment vertical="center" wrapText="1"/>
      <protection locked="0"/>
    </xf>
    <xf numFmtId="49" fontId="5" fillId="34" borderId="39" xfId="0" applyNumberFormat="1" applyFont="1" applyFill="1" applyBorder="1" applyAlignment="1" applyProtection="1">
      <alignment vertical="center" wrapText="1"/>
      <protection locked="0"/>
    </xf>
    <xf numFmtId="49" fontId="5" fillId="34" borderId="40" xfId="0" applyNumberFormat="1" applyFont="1" applyFill="1" applyBorder="1" applyAlignment="1" applyProtection="1">
      <alignment vertical="center" wrapText="1"/>
      <protection locked="0"/>
    </xf>
    <xf numFmtId="49" fontId="5" fillId="34" borderId="41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4" xfId="50"/>
    <cellStyle name="Normalny 7" xfId="51"/>
    <cellStyle name="Normalny 9" xfId="52"/>
    <cellStyle name="Obliczenia" xfId="53"/>
    <cellStyle name="Followed Hyperlink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Layout" workbookViewId="0" topLeftCell="A1">
      <selection activeCell="A2" sqref="A2:J3"/>
    </sheetView>
  </sheetViews>
  <sheetFormatPr defaultColWidth="9.33203125" defaultRowHeight="12.75"/>
  <cols>
    <col min="1" max="1" width="6.16015625" style="0" customWidth="1"/>
    <col min="2" max="2" width="11.5" style="0" customWidth="1"/>
    <col min="3" max="3" width="15.83203125" style="0" customWidth="1"/>
    <col min="4" max="4" width="4.33203125" style="0" customWidth="1"/>
    <col min="5" max="5" width="5" style="0" customWidth="1"/>
    <col min="6" max="6" width="4.33203125" style="0" customWidth="1"/>
    <col min="7" max="7" width="32.5" style="0" customWidth="1"/>
    <col min="8" max="8" width="7.66015625" style="0" customWidth="1"/>
    <col min="9" max="10" width="24.16015625" style="0" customWidth="1"/>
  </cols>
  <sheetData>
    <row r="1" spans="1:11" ht="24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1"/>
    </row>
    <row r="2" spans="1:11" ht="13.5" customHeight="1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1"/>
    </row>
    <row r="3" spans="1:11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1"/>
    </row>
    <row r="4" spans="1:11" ht="13.5" customHeight="1">
      <c r="A4" s="76"/>
      <c r="B4" s="76"/>
      <c r="C4" s="76"/>
      <c r="D4" s="76"/>
      <c r="E4" s="86"/>
      <c r="F4" s="86"/>
      <c r="G4" s="86"/>
      <c r="H4" s="86"/>
      <c r="I4" s="76"/>
      <c r="J4" s="76"/>
      <c r="K4" s="1"/>
    </row>
    <row r="5" spans="2:11" ht="34.5" customHeight="1">
      <c r="B5" s="2" t="s">
        <v>0</v>
      </c>
      <c r="C5" s="2" t="s">
        <v>1</v>
      </c>
      <c r="D5" s="85" t="s">
        <v>2</v>
      </c>
      <c r="E5" s="85"/>
      <c r="F5" s="85" t="s">
        <v>3</v>
      </c>
      <c r="G5" s="85"/>
      <c r="H5" s="85"/>
      <c r="I5" s="2" t="s">
        <v>4</v>
      </c>
      <c r="J5" s="2" t="s">
        <v>5</v>
      </c>
      <c r="K5" s="1"/>
    </row>
    <row r="6" spans="2:11" ht="11.25" customHeight="1">
      <c r="B6" s="3" t="s">
        <v>6</v>
      </c>
      <c r="C6" s="3" t="s">
        <v>7</v>
      </c>
      <c r="D6" s="82" t="s">
        <v>8</v>
      </c>
      <c r="E6" s="82"/>
      <c r="F6" s="82" t="s">
        <v>9</v>
      </c>
      <c r="G6" s="82"/>
      <c r="H6" s="82"/>
      <c r="I6" s="3" t="s">
        <v>10</v>
      </c>
      <c r="J6" s="3" t="s">
        <v>11</v>
      </c>
      <c r="K6" s="1"/>
    </row>
    <row r="7" spans="2:11" ht="13.5" customHeight="1">
      <c r="B7" s="77" t="s">
        <v>14</v>
      </c>
      <c r="C7" s="77"/>
      <c r="D7" s="77"/>
      <c r="E7" s="77"/>
      <c r="F7" s="77"/>
      <c r="G7" s="77"/>
      <c r="H7" s="77"/>
      <c r="I7" s="77"/>
      <c r="J7" s="77"/>
      <c r="K7" s="1"/>
    </row>
    <row r="8" spans="2:11" ht="13.5" customHeight="1">
      <c r="B8" s="3" t="s">
        <v>15</v>
      </c>
      <c r="C8" s="4"/>
      <c r="D8" s="84"/>
      <c r="E8" s="84"/>
      <c r="F8" s="83" t="s">
        <v>16</v>
      </c>
      <c r="G8" s="83"/>
      <c r="H8" s="83"/>
      <c r="I8" s="5" t="s">
        <v>17</v>
      </c>
      <c r="J8" s="5" t="s">
        <v>18</v>
      </c>
      <c r="K8" s="1"/>
    </row>
    <row r="9" spans="2:11" ht="28.5" customHeight="1">
      <c r="B9" s="2"/>
      <c r="C9" s="4"/>
      <c r="D9" s="84"/>
      <c r="E9" s="84"/>
      <c r="F9" s="83" t="s">
        <v>19</v>
      </c>
      <c r="G9" s="83"/>
      <c r="H9" s="83"/>
      <c r="I9" s="5" t="s">
        <v>17</v>
      </c>
      <c r="J9" s="5" t="s">
        <v>17</v>
      </c>
      <c r="K9" s="1"/>
    </row>
    <row r="10" spans="2:11" ht="16.5" customHeight="1">
      <c r="B10" s="4"/>
      <c r="C10" s="3" t="s">
        <v>20</v>
      </c>
      <c r="D10" s="84"/>
      <c r="E10" s="84"/>
      <c r="F10" s="83" t="s">
        <v>21</v>
      </c>
      <c r="G10" s="83"/>
      <c r="H10" s="83"/>
      <c r="I10" s="5" t="s">
        <v>17</v>
      </c>
      <c r="J10" s="5" t="s">
        <v>18</v>
      </c>
      <c r="K10" s="1"/>
    </row>
    <row r="11" spans="2:11" ht="28.5" customHeight="1">
      <c r="B11" s="4"/>
      <c r="C11" s="2"/>
      <c r="D11" s="84"/>
      <c r="E11" s="84"/>
      <c r="F11" s="83" t="s">
        <v>19</v>
      </c>
      <c r="G11" s="83"/>
      <c r="H11" s="83"/>
      <c r="I11" s="5" t="s">
        <v>17</v>
      </c>
      <c r="J11" s="5" t="s">
        <v>17</v>
      </c>
      <c r="K11" s="1"/>
    </row>
    <row r="12" spans="2:11" ht="14.25" customHeight="1">
      <c r="B12" s="4"/>
      <c r="C12" s="4"/>
      <c r="D12" s="82" t="s">
        <v>22</v>
      </c>
      <c r="E12" s="82"/>
      <c r="F12" s="83" t="s">
        <v>23</v>
      </c>
      <c r="G12" s="83"/>
      <c r="H12" s="83"/>
      <c r="I12" s="5" t="s">
        <v>17</v>
      </c>
      <c r="J12" s="5" t="s">
        <v>18</v>
      </c>
      <c r="K12" s="1"/>
    </row>
    <row r="13" spans="2:11" ht="13.5" customHeight="1">
      <c r="B13" s="3" t="s">
        <v>24</v>
      </c>
      <c r="C13" s="4"/>
      <c r="D13" s="84"/>
      <c r="E13" s="84"/>
      <c r="F13" s="83" t="s">
        <v>25</v>
      </c>
      <c r="G13" s="83"/>
      <c r="H13" s="83"/>
      <c r="I13" s="5" t="s">
        <v>17</v>
      </c>
      <c r="J13" s="5" t="s">
        <v>26</v>
      </c>
      <c r="K13" s="1"/>
    </row>
    <row r="14" spans="2:11" ht="28.5" customHeight="1">
      <c r="B14" s="2"/>
      <c r="C14" s="4"/>
      <c r="D14" s="84"/>
      <c r="E14" s="84"/>
      <c r="F14" s="83" t="s">
        <v>19</v>
      </c>
      <c r="G14" s="83"/>
      <c r="H14" s="83"/>
      <c r="I14" s="5" t="s">
        <v>17</v>
      </c>
      <c r="J14" s="5" t="s">
        <v>17</v>
      </c>
      <c r="K14" s="1"/>
    </row>
    <row r="15" spans="2:11" ht="13.5" customHeight="1">
      <c r="B15" s="4"/>
      <c r="C15" s="3" t="s">
        <v>27</v>
      </c>
      <c r="D15" s="84"/>
      <c r="E15" s="84"/>
      <c r="F15" s="83" t="s">
        <v>28</v>
      </c>
      <c r="G15" s="83"/>
      <c r="H15" s="83"/>
      <c r="I15" s="5" t="s">
        <v>17</v>
      </c>
      <c r="J15" s="5" t="s">
        <v>26</v>
      </c>
      <c r="K15" s="1"/>
    </row>
    <row r="16" spans="2:11" ht="28.5" customHeight="1">
      <c r="B16" s="4"/>
      <c r="C16" s="2"/>
      <c r="D16" s="84"/>
      <c r="E16" s="84"/>
      <c r="F16" s="83" t="s">
        <v>19</v>
      </c>
      <c r="G16" s="83"/>
      <c r="H16" s="83"/>
      <c r="I16" s="5" t="s">
        <v>17</v>
      </c>
      <c r="J16" s="5" t="s">
        <v>17</v>
      </c>
      <c r="K16" s="1"/>
    </row>
    <row r="17" spans="2:11" ht="30.75" customHeight="1">
      <c r="B17" s="4"/>
      <c r="C17" s="4"/>
      <c r="D17" s="82" t="s">
        <v>29</v>
      </c>
      <c r="E17" s="82"/>
      <c r="F17" s="83" t="s">
        <v>30</v>
      </c>
      <c r="G17" s="83"/>
      <c r="H17" s="83"/>
      <c r="I17" s="5" t="s">
        <v>17</v>
      </c>
      <c r="J17" s="5" t="s">
        <v>26</v>
      </c>
      <c r="K17" s="1"/>
    </row>
    <row r="18" spans="2:11" ht="13.5" customHeight="1">
      <c r="B18" s="3" t="s">
        <v>31</v>
      </c>
      <c r="C18" s="4"/>
      <c r="D18" s="84"/>
      <c r="E18" s="84"/>
      <c r="F18" s="83" t="s">
        <v>32</v>
      </c>
      <c r="G18" s="83"/>
      <c r="H18" s="83"/>
      <c r="I18" s="5" t="s">
        <v>17</v>
      </c>
      <c r="J18" s="5" t="s">
        <v>33</v>
      </c>
      <c r="K18" s="1"/>
    </row>
    <row r="19" spans="2:11" ht="28.5" customHeight="1">
      <c r="B19" s="2"/>
      <c r="C19" s="4"/>
      <c r="D19" s="84"/>
      <c r="E19" s="84"/>
      <c r="F19" s="83" t="s">
        <v>19</v>
      </c>
      <c r="G19" s="83"/>
      <c r="H19" s="83"/>
      <c r="I19" s="5" t="s">
        <v>17</v>
      </c>
      <c r="J19" s="5" t="s">
        <v>17</v>
      </c>
      <c r="K19" s="1"/>
    </row>
    <row r="20" spans="2:11" ht="13.5" customHeight="1">
      <c r="B20" s="4"/>
      <c r="C20" s="3" t="s">
        <v>34</v>
      </c>
      <c r="D20" s="84"/>
      <c r="E20" s="84"/>
      <c r="F20" s="83" t="s">
        <v>35</v>
      </c>
      <c r="G20" s="83"/>
      <c r="H20" s="83"/>
      <c r="I20" s="5" t="s">
        <v>17</v>
      </c>
      <c r="J20" s="5" t="s">
        <v>33</v>
      </c>
      <c r="K20" s="1"/>
    </row>
    <row r="21" spans="2:11" ht="28.5" customHeight="1">
      <c r="B21" s="4"/>
      <c r="C21" s="2"/>
      <c r="D21" s="84"/>
      <c r="E21" s="84"/>
      <c r="F21" s="83" t="s">
        <v>19</v>
      </c>
      <c r="G21" s="83"/>
      <c r="H21" s="83"/>
      <c r="I21" s="5" t="s">
        <v>17</v>
      </c>
      <c r="J21" s="5" t="s">
        <v>17</v>
      </c>
      <c r="K21" s="1"/>
    </row>
    <row r="22" spans="2:11" ht="14.25" customHeight="1">
      <c r="B22" s="4"/>
      <c r="C22" s="4"/>
      <c r="D22" s="82" t="s">
        <v>36</v>
      </c>
      <c r="E22" s="82"/>
      <c r="F22" s="83" t="s">
        <v>37</v>
      </c>
      <c r="G22" s="83"/>
      <c r="H22" s="83"/>
      <c r="I22" s="5" t="s">
        <v>17</v>
      </c>
      <c r="J22" s="5" t="s">
        <v>33</v>
      </c>
      <c r="K22" s="1"/>
    </row>
    <row r="23" spans="2:11" ht="13.5" customHeight="1">
      <c r="B23" s="3" t="s">
        <v>38</v>
      </c>
      <c r="C23" s="4"/>
      <c r="D23" s="84"/>
      <c r="E23" s="84"/>
      <c r="F23" s="83" t="s">
        <v>39</v>
      </c>
      <c r="G23" s="83"/>
      <c r="H23" s="83"/>
      <c r="I23" s="5" t="s">
        <v>17</v>
      </c>
      <c r="J23" s="5" t="s">
        <v>40</v>
      </c>
      <c r="K23" s="1"/>
    </row>
    <row r="24" spans="2:11" ht="28.5" customHeight="1">
      <c r="B24" s="2"/>
      <c r="C24" s="4"/>
      <c r="D24" s="84"/>
      <c r="E24" s="84"/>
      <c r="F24" s="83" t="s">
        <v>19</v>
      </c>
      <c r="G24" s="83"/>
      <c r="H24" s="83"/>
      <c r="I24" s="5" t="s">
        <v>17</v>
      </c>
      <c r="J24" s="5" t="s">
        <v>17</v>
      </c>
      <c r="K24" s="1"/>
    </row>
    <row r="25" spans="2:11" ht="13.5" customHeight="1">
      <c r="B25" s="4"/>
      <c r="C25" s="3" t="s">
        <v>41</v>
      </c>
      <c r="D25" s="84"/>
      <c r="E25" s="84"/>
      <c r="F25" s="83" t="s">
        <v>42</v>
      </c>
      <c r="G25" s="83"/>
      <c r="H25" s="83"/>
      <c r="I25" s="5" t="s">
        <v>17</v>
      </c>
      <c r="J25" s="5" t="s">
        <v>40</v>
      </c>
      <c r="K25" s="1"/>
    </row>
    <row r="26" spans="2:11" ht="28.5" customHeight="1">
      <c r="B26" s="4"/>
      <c r="C26" s="2"/>
      <c r="D26" s="84"/>
      <c r="E26" s="84"/>
      <c r="F26" s="83" t="s">
        <v>19</v>
      </c>
      <c r="G26" s="83"/>
      <c r="H26" s="83"/>
      <c r="I26" s="5" t="s">
        <v>17</v>
      </c>
      <c r="J26" s="5" t="s">
        <v>17</v>
      </c>
      <c r="K26" s="1"/>
    </row>
    <row r="27" spans="2:11" ht="30.75" customHeight="1">
      <c r="B27" s="4"/>
      <c r="C27" s="4"/>
      <c r="D27" s="82" t="s">
        <v>43</v>
      </c>
      <c r="E27" s="82"/>
      <c r="F27" s="83" t="s">
        <v>44</v>
      </c>
      <c r="G27" s="83"/>
      <c r="H27" s="83"/>
      <c r="I27" s="5" t="s">
        <v>17</v>
      </c>
      <c r="J27" s="5" t="s">
        <v>40</v>
      </c>
      <c r="K27" s="1"/>
    </row>
    <row r="28" spans="2:11" ht="13.5" customHeight="1">
      <c r="B28" s="79" t="s">
        <v>14</v>
      </c>
      <c r="C28" s="79"/>
      <c r="D28" s="79"/>
      <c r="E28" s="79"/>
      <c r="F28" s="79"/>
      <c r="G28" s="79"/>
      <c r="H28" s="6" t="s">
        <v>45</v>
      </c>
      <c r="I28" s="7" t="s">
        <v>17</v>
      </c>
      <c r="J28" s="7" t="s">
        <v>46</v>
      </c>
      <c r="K28" s="1"/>
    </row>
    <row r="29" spans="2:11" ht="28.5" customHeight="1">
      <c r="B29" s="80"/>
      <c r="C29" s="80"/>
      <c r="D29" s="80"/>
      <c r="E29" s="80"/>
      <c r="F29" s="81" t="s">
        <v>19</v>
      </c>
      <c r="G29" s="81"/>
      <c r="H29" s="81"/>
      <c r="I29" s="8" t="s">
        <v>17</v>
      </c>
      <c r="J29" s="8" t="s">
        <v>17</v>
      </c>
      <c r="K29" s="1"/>
    </row>
    <row r="30" spans="2:11" ht="13.5" customHeight="1">
      <c r="B30" s="77" t="s">
        <v>47</v>
      </c>
      <c r="C30" s="77"/>
      <c r="D30" s="77"/>
      <c r="E30" s="77"/>
      <c r="F30" s="77"/>
      <c r="G30" s="77"/>
      <c r="H30" s="77"/>
      <c r="I30" s="77"/>
      <c r="J30" s="77"/>
      <c r="K30" s="1"/>
    </row>
    <row r="31" spans="2:11" ht="13.5" customHeight="1">
      <c r="B31" s="79" t="s">
        <v>47</v>
      </c>
      <c r="C31" s="79"/>
      <c r="D31" s="79"/>
      <c r="E31" s="79"/>
      <c r="F31" s="79"/>
      <c r="G31" s="79"/>
      <c r="H31" s="6" t="s">
        <v>45</v>
      </c>
      <c r="I31" s="7" t="s">
        <v>17</v>
      </c>
      <c r="J31" s="7" t="s">
        <v>17</v>
      </c>
      <c r="K31" s="1"/>
    </row>
    <row r="32" spans="2:11" ht="28.5" customHeight="1">
      <c r="B32" s="80"/>
      <c r="C32" s="80"/>
      <c r="D32" s="80"/>
      <c r="E32" s="80"/>
      <c r="F32" s="81" t="s">
        <v>19</v>
      </c>
      <c r="G32" s="81"/>
      <c r="H32" s="81"/>
      <c r="I32" s="8" t="s">
        <v>17</v>
      </c>
      <c r="J32" s="8" t="s">
        <v>17</v>
      </c>
      <c r="K32" s="1"/>
    </row>
    <row r="33" spans="1:11" ht="11.2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1"/>
    </row>
    <row r="34" spans="2:11" ht="13.5" customHeight="1">
      <c r="B34" s="77" t="s">
        <v>48</v>
      </c>
      <c r="C34" s="77"/>
      <c r="D34" s="77"/>
      <c r="E34" s="77"/>
      <c r="F34" s="77"/>
      <c r="G34" s="77"/>
      <c r="H34" s="77"/>
      <c r="I34" s="7" t="s">
        <v>17</v>
      </c>
      <c r="J34" s="7" t="s">
        <v>46</v>
      </c>
      <c r="K34" s="1"/>
    </row>
    <row r="35" spans="2:11" ht="31.5" customHeight="1">
      <c r="B35" s="77"/>
      <c r="C35" s="77"/>
      <c r="D35" s="77"/>
      <c r="E35" s="77"/>
      <c r="F35" s="78" t="s">
        <v>19</v>
      </c>
      <c r="G35" s="78"/>
      <c r="H35" s="78"/>
      <c r="I35" s="9" t="s">
        <v>17</v>
      </c>
      <c r="J35" s="9" t="s">
        <v>17</v>
      </c>
      <c r="K35" s="1"/>
    </row>
    <row r="36" spans="2:11" ht="13.5" customHeight="1">
      <c r="B36" s="75" t="s">
        <v>49</v>
      </c>
      <c r="C36" s="75"/>
      <c r="D36" s="75"/>
      <c r="E36" s="75"/>
      <c r="F36" s="75"/>
      <c r="G36" s="76"/>
      <c r="H36" s="76"/>
      <c r="I36" s="76"/>
      <c r="J36" s="76"/>
      <c r="K36" s="1"/>
    </row>
    <row r="37" spans="1:11" ht="287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1"/>
    </row>
    <row r="38" spans="1:10" ht="13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</row>
  </sheetData>
  <sheetProtection/>
  <mergeCells count="65">
    <mergeCell ref="D5:E5"/>
    <mergeCell ref="F5:H5"/>
    <mergeCell ref="D6:E6"/>
    <mergeCell ref="F6:H6"/>
    <mergeCell ref="A1:J1"/>
    <mergeCell ref="A4:D4"/>
    <mergeCell ref="E4:H4"/>
    <mergeCell ref="I4:J4"/>
    <mergeCell ref="A2:J3"/>
    <mergeCell ref="D10:E10"/>
    <mergeCell ref="F10:H10"/>
    <mergeCell ref="D11:E11"/>
    <mergeCell ref="F11:H11"/>
    <mergeCell ref="B7:J7"/>
    <mergeCell ref="D8:E8"/>
    <mergeCell ref="F8:H8"/>
    <mergeCell ref="D9:E9"/>
    <mergeCell ref="F9:H9"/>
    <mergeCell ref="D14:E14"/>
    <mergeCell ref="F14:H14"/>
    <mergeCell ref="D15:E15"/>
    <mergeCell ref="F15:H15"/>
    <mergeCell ref="D12:E12"/>
    <mergeCell ref="F12:H12"/>
    <mergeCell ref="D13:E13"/>
    <mergeCell ref="F13:H13"/>
    <mergeCell ref="D18:E18"/>
    <mergeCell ref="F18:H18"/>
    <mergeCell ref="D19:E19"/>
    <mergeCell ref="F19:H19"/>
    <mergeCell ref="D16:E16"/>
    <mergeCell ref="F16:H16"/>
    <mergeCell ref="D17:E17"/>
    <mergeCell ref="F17:H17"/>
    <mergeCell ref="D22:E22"/>
    <mergeCell ref="F22:H22"/>
    <mergeCell ref="D23:E23"/>
    <mergeCell ref="F23:H23"/>
    <mergeCell ref="D20:E20"/>
    <mergeCell ref="F20:H20"/>
    <mergeCell ref="D21:E21"/>
    <mergeCell ref="F21:H21"/>
    <mergeCell ref="D27:E27"/>
    <mergeCell ref="F27:H27"/>
    <mergeCell ref="B28:G28"/>
    <mergeCell ref="D26:E26"/>
    <mergeCell ref="F26:H26"/>
    <mergeCell ref="D24:E24"/>
    <mergeCell ref="F24:H24"/>
    <mergeCell ref="D25:E25"/>
    <mergeCell ref="F25:H25"/>
    <mergeCell ref="B31:G31"/>
    <mergeCell ref="B32:E32"/>
    <mergeCell ref="F32:H32"/>
    <mergeCell ref="B29:E29"/>
    <mergeCell ref="F29:H29"/>
    <mergeCell ref="B30:J30"/>
    <mergeCell ref="B36:F36"/>
    <mergeCell ref="G36:J36"/>
    <mergeCell ref="A37:J37"/>
    <mergeCell ref="A38:J38"/>
    <mergeCell ref="A33:J33"/>
    <mergeCell ref="B34:H34"/>
    <mergeCell ref="B35:E35"/>
    <mergeCell ref="F35:H35"/>
  </mergeCells>
  <printOptions/>
  <pageMargins left="0.7480314960629921" right="0.7480314960629921" top="1.1333333333333333" bottom="0.984251968503937" header="0.5118110236220472" footer="0.5118110236220472"/>
  <pageSetup horizontalDpi="600" verticalDpi="600" orientation="portrait" paperSize="9" scale="80" r:id="rId1"/>
  <headerFooter>
    <oddHeader>&amp;R
Załącznik nr &amp;A
do uchwały Rady Powiatu w Opatowie nr ...............
z dnia ......... grudnia 2011 r.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0">
      <selection activeCell="Y27" sqref="Y27"/>
    </sheetView>
  </sheetViews>
  <sheetFormatPr defaultColWidth="9.33203125" defaultRowHeight="12.75"/>
  <cols>
    <col min="1" max="1" width="2.66015625" style="0" customWidth="1"/>
    <col min="2" max="2" width="4.83203125" style="0" customWidth="1"/>
    <col min="3" max="3" width="1.171875" style="0" customWidth="1"/>
    <col min="4" max="4" width="5.66015625" style="0" customWidth="1"/>
    <col min="5" max="5" width="38" style="0" customWidth="1"/>
    <col min="6" max="6" width="15.5" style="0" customWidth="1"/>
    <col min="7" max="7" width="7" style="0" customWidth="1"/>
    <col min="8" max="8" width="4.33203125" style="0" customWidth="1"/>
    <col min="9" max="9" width="10.83203125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0.83203125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</cols>
  <sheetData>
    <row r="1" spans="1:22" ht="34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31.5" customHeight="1">
      <c r="A2" s="271" t="s">
        <v>86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</row>
    <row r="3" spans="1:22" ht="13.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2:22" ht="8.25" customHeight="1">
      <c r="B4" s="88" t="s">
        <v>0</v>
      </c>
      <c r="C4" s="88"/>
      <c r="D4" s="88" t="s">
        <v>1</v>
      </c>
      <c r="E4" s="88" t="s">
        <v>3</v>
      </c>
      <c r="F4" s="88"/>
      <c r="G4" s="88" t="s">
        <v>51</v>
      </c>
      <c r="H4" s="88"/>
      <c r="I4" s="88" t="s">
        <v>52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2:22" ht="11.25" customHeight="1">
      <c r="B5" s="88"/>
      <c r="C5" s="88"/>
      <c r="D5" s="88"/>
      <c r="E5" s="88"/>
      <c r="F5" s="88"/>
      <c r="G5" s="88"/>
      <c r="H5" s="88"/>
      <c r="I5" s="88" t="s">
        <v>53</v>
      </c>
      <c r="J5" s="88" t="s">
        <v>54</v>
      </c>
      <c r="K5" s="88"/>
      <c r="L5" s="88"/>
      <c r="M5" s="88"/>
      <c r="N5" s="88"/>
      <c r="O5" s="88"/>
      <c r="P5" s="88"/>
      <c r="Q5" s="88"/>
      <c r="R5" s="88" t="s">
        <v>55</v>
      </c>
      <c r="S5" s="88" t="s">
        <v>54</v>
      </c>
      <c r="T5" s="88"/>
      <c r="U5" s="88"/>
      <c r="V5" s="88"/>
    </row>
    <row r="6" spans="2:22" ht="2.25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 t="s">
        <v>56</v>
      </c>
      <c r="T6" s="88" t="s">
        <v>57</v>
      </c>
      <c r="U6" s="88"/>
      <c r="V6" s="88" t="s">
        <v>58</v>
      </c>
    </row>
    <row r="7" spans="2:22" ht="5.25" customHeight="1">
      <c r="B7" s="88"/>
      <c r="C7" s="88"/>
      <c r="D7" s="88"/>
      <c r="E7" s="88"/>
      <c r="F7" s="88"/>
      <c r="G7" s="88"/>
      <c r="H7" s="88"/>
      <c r="I7" s="88"/>
      <c r="J7" s="88" t="s">
        <v>59</v>
      </c>
      <c r="K7" s="88" t="s">
        <v>54</v>
      </c>
      <c r="L7" s="88"/>
      <c r="M7" s="88" t="s">
        <v>60</v>
      </c>
      <c r="N7" s="88" t="s">
        <v>61</v>
      </c>
      <c r="O7" s="88" t="s">
        <v>62</v>
      </c>
      <c r="P7" s="88" t="s">
        <v>63</v>
      </c>
      <c r="Q7" s="88" t="s">
        <v>64</v>
      </c>
      <c r="R7" s="88"/>
      <c r="S7" s="88"/>
      <c r="T7" s="88"/>
      <c r="U7" s="88"/>
      <c r="V7" s="88"/>
    </row>
    <row r="8" spans="2:22" ht="2.25" customHeight="1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 t="s">
        <v>65</v>
      </c>
      <c r="U8" s="88"/>
      <c r="V8" s="88"/>
    </row>
    <row r="9" spans="2:22" ht="39.75" customHeight="1">
      <c r="B9" s="88"/>
      <c r="C9" s="88"/>
      <c r="D9" s="88"/>
      <c r="E9" s="88"/>
      <c r="F9" s="88"/>
      <c r="G9" s="88"/>
      <c r="H9" s="88"/>
      <c r="I9" s="88"/>
      <c r="J9" s="88"/>
      <c r="K9" s="10" t="s">
        <v>66</v>
      </c>
      <c r="L9" s="10" t="s">
        <v>67</v>
      </c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2:22" ht="8.25" customHeight="1">
      <c r="B10" s="95" t="s">
        <v>6</v>
      </c>
      <c r="C10" s="95"/>
      <c r="D10" s="11" t="s">
        <v>7</v>
      </c>
      <c r="E10" s="95" t="s">
        <v>9</v>
      </c>
      <c r="F10" s="95"/>
      <c r="G10" s="95" t="s">
        <v>10</v>
      </c>
      <c r="H10" s="95"/>
      <c r="I10" s="11" t="s">
        <v>11</v>
      </c>
      <c r="J10" s="11" t="s">
        <v>12</v>
      </c>
      <c r="K10" s="11" t="s">
        <v>13</v>
      </c>
      <c r="L10" s="11" t="s">
        <v>68</v>
      </c>
      <c r="M10" s="11" t="s">
        <v>69</v>
      </c>
      <c r="N10" s="11" t="s">
        <v>70</v>
      </c>
      <c r="O10" s="11" t="s">
        <v>71</v>
      </c>
      <c r="P10" s="11" t="s">
        <v>72</v>
      </c>
      <c r="Q10" s="11" t="s">
        <v>73</v>
      </c>
      <c r="R10" s="11" t="s">
        <v>74</v>
      </c>
      <c r="S10" s="11" t="s">
        <v>75</v>
      </c>
      <c r="T10" s="95" t="s">
        <v>76</v>
      </c>
      <c r="U10" s="95"/>
      <c r="V10" s="11" t="s">
        <v>77</v>
      </c>
    </row>
    <row r="11" spans="2:22" ht="19.5" customHeight="1">
      <c r="B11" s="266" t="s">
        <v>283</v>
      </c>
      <c r="C11" s="267"/>
      <c r="D11" s="34"/>
      <c r="E11" s="266" t="s">
        <v>284</v>
      </c>
      <c r="F11" s="35" t="s">
        <v>80</v>
      </c>
      <c r="G11" s="264" t="s">
        <v>17</v>
      </c>
      <c r="H11" s="264"/>
      <c r="I11" s="32" t="s">
        <v>17</v>
      </c>
      <c r="J11" s="32" t="s">
        <v>17</v>
      </c>
      <c r="K11" s="32" t="s">
        <v>17</v>
      </c>
      <c r="L11" s="32" t="s">
        <v>17</v>
      </c>
      <c r="M11" s="32" t="s">
        <v>17</v>
      </c>
      <c r="N11" s="32" t="s">
        <v>17</v>
      </c>
      <c r="O11" s="32" t="s">
        <v>17</v>
      </c>
      <c r="P11" s="32" t="s">
        <v>17</v>
      </c>
      <c r="Q11" s="32" t="s">
        <v>17</v>
      </c>
      <c r="R11" s="32" t="s">
        <v>17</v>
      </c>
      <c r="S11" s="32" t="s">
        <v>17</v>
      </c>
      <c r="T11" s="264" t="s">
        <v>17</v>
      </c>
      <c r="U11" s="264"/>
      <c r="V11" s="32" t="s">
        <v>17</v>
      </c>
    </row>
    <row r="12" spans="2:22" ht="19.5" customHeight="1" thickBot="1">
      <c r="B12" s="268"/>
      <c r="C12" s="269"/>
      <c r="D12" s="36"/>
      <c r="E12" s="268"/>
      <c r="F12" s="35" t="s">
        <v>81</v>
      </c>
      <c r="G12" s="264" t="s">
        <v>285</v>
      </c>
      <c r="H12" s="264"/>
      <c r="I12" s="32" t="s">
        <v>285</v>
      </c>
      <c r="J12" s="32" t="s">
        <v>17</v>
      </c>
      <c r="K12" s="32" t="s">
        <v>17</v>
      </c>
      <c r="L12" s="32" t="s">
        <v>17</v>
      </c>
      <c r="M12" s="32" t="s">
        <v>285</v>
      </c>
      <c r="N12" s="32" t="s">
        <v>17</v>
      </c>
      <c r="O12" s="32" t="s">
        <v>17</v>
      </c>
      <c r="P12" s="32" t="s">
        <v>17</v>
      </c>
      <c r="Q12" s="32" t="s">
        <v>17</v>
      </c>
      <c r="R12" s="32" t="s">
        <v>17</v>
      </c>
      <c r="S12" s="32" t="s">
        <v>17</v>
      </c>
      <c r="T12" s="264" t="s">
        <v>17</v>
      </c>
      <c r="U12" s="264"/>
      <c r="V12" s="32" t="s">
        <v>17</v>
      </c>
    </row>
    <row r="13" spans="2:22" ht="19.5" customHeight="1">
      <c r="B13" s="268"/>
      <c r="C13" s="269"/>
      <c r="D13" s="37" t="s">
        <v>286</v>
      </c>
      <c r="E13" s="270" t="s">
        <v>287</v>
      </c>
      <c r="F13" s="35" t="s">
        <v>80</v>
      </c>
      <c r="G13" s="264" t="s">
        <v>17</v>
      </c>
      <c r="H13" s="264"/>
      <c r="I13" s="32" t="s">
        <v>17</v>
      </c>
      <c r="J13" s="32" t="s">
        <v>17</v>
      </c>
      <c r="K13" s="32" t="s">
        <v>17</v>
      </c>
      <c r="L13" s="32" t="s">
        <v>17</v>
      </c>
      <c r="M13" s="32" t="s">
        <v>17</v>
      </c>
      <c r="N13" s="32" t="s">
        <v>17</v>
      </c>
      <c r="O13" s="32" t="s">
        <v>17</v>
      </c>
      <c r="P13" s="32" t="s">
        <v>17</v>
      </c>
      <c r="Q13" s="32" t="s">
        <v>17</v>
      </c>
      <c r="R13" s="32" t="s">
        <v>17</v>
      </c>
      <c r="S13" s="32" t="s">
        <v>17</v>
      </c>
      <c r="T13" s="264" t="s">
        <v>17</v>
      </c>
      <c r="U13" s="264"/>
      <c r="V13" s="32" t="s">
        <v>17</v>
      </c>
    </row>
    <row r="14" spans="2:22" ht="19.5" customHeight="1">
      <c r="B14" s="268"/>
      <c r="C14" s="269"/>
      <c r="D14" s="36"/>
      <c r="E14" s="268"/>
      <c r="F14" s="35" t="s">
        <v>81</v>
      </c>
      <c r="G14" s="264" t="s">
        <v>285</v>
      </c>
      <c r="H14" s="264"/>
      <c r="I14" s="32" t="s">
        <v>285</v>
      </c>
      <c r="J14" s="32" t="s">
        <v>17</v>
      </c>
      <c r="K14" s="32" t="s">
        <v>17</v>
      </c>
      <c r="L14" s="32" t="s">
        <v>17</v>
      </c>
      <c r="M14" s="32" t="s">
        <v>285</v>
      </c>
      <c r="N14" s="32" t="s">
        <v>17</v>
      </c>
      <c r="O14" s="32" t="s">
        <v>17</v>
      </c>
      <c r="P14" s="32" t="s">
        <v>17</v>
      </c>
      <c r="Q14" s="32" t="s">
        <v>17</v>
      </c>
      <c r="R14" s="32" t="s">
        <v>17</v>
      </c>
      <c r="S14" s="32" t="s">
        <v>17</v>
      </c>
      <c r="T14" s="264" t="s">
        <v>17</v>
      </c>
      <c r="U14" s="264"/>
      <c r="V14" s="32" t="s">
        <v>17</v>
      </c>
    </row>
    <row r="15" spans="2:22" ht="19.5" customHeight="1">
      <c r="B15" s="266" t="s">
        <v>78</v>
      </c>
      <c r="C15" s="267"/>
      <c r="D15" s="34"/>
      <c r="E15" s="266" t="s">
        <v>79</v>
      </c>
      <c r="F15" s="35" t="s">
        <v>80</v>
      </c>
      <c r="G15" s="264" t="s">
        <v>17</v>
      </c>
      <c r="H15" s="264"/>
      <c r="I15" s="32" t="s">
        <v>17</v>
      </c>
      <c r="J15" s="32" t="s">
        <v>17</v>
      </c>
      <c r="K15" s="32" t="s">
        <v>17</v>
      </c>
      <c r="L15" s="32" t="s">
        <v>17</v>
      </c>
      <c r="M15" s="32" t="s">
        <v>17</v>
      </c>
      <c r="N15" s="32" t="s">
        <v>17</v>
      </c>
      <c r="O15" s="32" t="s">
        <v>17</v>
      </c>
      <c r="P15" s="32" t="s">
        <v>17</v>
      </c>
      <c r="Q15" s="32" t="s">
        <v>17</v>
      </c>
      <c r="R15" s="32" t="s">
        <v>17</v>
      </c>
      <c r="S15" s="32" t="s">
        <v>17</v>
      </c>
      <c r="T15" s="264" t="s">
        <v>17</v>
      </c>
      <c r="U15" s="264"/>
      <c r="V15" s="32" t="s">
        <v>17</v>
      </c>
    </row>
    <row r="16" spans="2:22" ht="19.5" customHeight="1" thickBot="1">
      <c r="B16" s="268"/>
      <c r="C16" s="269"/>
      <c r="D16" s="36"/>
      <c r="E16" s="268"/>
      <c r="F16" s="35" t="s">
        <v>81</v>
      </c>
      <c r="G16" s="264" t="s">
        <v>18</v>
      </c>
      <c r="H16" s="264"/>
      <c r="I16" s="32" t="s">
        <v>18</v>
      </c>
      <c r="J16" s="32" t="s">
        <v>18</v>
      </c>
      <c r="K16" s="32" t="s">
        <v>17</v>
      </c>
      <c r="L16" s="32" t="s">
        <v>18</v>
      </c>
      <c r="M16" s="32" t="s">
        <v>17</v>
      </c>
      <c r="N16" s="32" t="s">
        <v>17</v>
      </c>
      <c r="O16" s="32" t="s">
        <v>17</v>
      </c>
      <c r="P16" s="32" t="s">
        <v>17</v>
      </c>
      <c r="Q16" s="32" t="s">
        <v>17</v>
      </c>
      <c r="R16" s="32" t="s">
        <v>17</v>
      </c>
      <c r="S16" s="32" t="s">
        <v>17</v>
      </c>
      <c r="T16" s="264" t="s">
        <v>17</v>
      </c>
      <c r="U16" s="264"/>
      <c r="V16" s="32" t="s">
        <v>17</v>
      </c>
    </row>
    <row r="17" spans="2:22" ht="19.5" customHeight="1">
      <c r="B17" s="268"/>
      <c r="C17" s="269"/>
      <c r="D17" s="37" t="s">
        <v>82</v>
      </c>
      <c r="E17" s="270" t="s">
        <v>83</v>
      </c>
      <c r="F17" s="35" t="s">
        <v>80</v>
      </c>
      <c r="G17" s="264" t="s">
        <v>17</v>
      </c>
      <c r="H17" s="264"/>
      <c r="I17" s="32" t="s">
        <v>17</v>
      </c>
      <c r="J17" s="32" t="s">
        <v>17</v>
      </c>
      <c r="K17" s="32" t="s">
        <v>17</v>
      </c>
      <c r="L17" s="32" t="s">
        <v>17</v>
      </c>
      <c r="M17" s="32" t="s">
        <v>17</v>
      </c>
      <c r="N17" s="32" t="s">
        <v>17</v>
      </c>
      <c r="O17" s="32" t="s">
        <v>17</v>
      </c>
      <c r="P17" s="32" t="s">
        <v>17</v>
      </c>
      <c r="Q17" s="32" t="s">
        <v>17</v>
      </c>
      <c r="R17" s="32" t="s">
        <v>17</v>
      </c>
      <c r="S17" s="32" t="s">
        <v>17</v>
      </c>
      <c r="T17" s="264" t="s">
        <v>17</v>
      </c>
      <c r="U17" s="264"/>
      <c r="V17" s="32" t="s">
        <v>17</v>
      </c>
    </row>
    <row r="18" spans="2:22" ht="19.5" customHeight="1">
      <c r="B18" s="268"/>
      <c r="C18" s="269"/>
      <c r="D18" s="36"/>
      <c r="E18" s="268"/>
      <c r="F18" s="35" t="s">
        <v>81</v>
      </c>
      <c r="G18" s="264" t="s">
        <v>18</v>
      </c>
      <c r="H18" s="264"/>
      <c r="I18" s="32" t="s">
        <v>18</v>
      </c>
      <c r="J18" s="32" t="s">
        <v>18</v>
      </c>
      <c r="K18" s="32" t="s">
        <v>17</v>
      </c>
      <c r="L18" s="32" t="s">
        <v>18</v>
      </c>
      <c r="M18" s="32" t="s">
        <v>17</v>
      </c>
      <c r="N18" s="32" t="s">
        <v>17</v>
      </c>
      <c r="O18" s="32" t="s">
        <v>17</v>
      </c>
      <c r="P18" s="32" t="s">
        <v>17</v>
      </c>
      <c r="Q18" s="32" t="s">
        <v>17</v>
      </c>
      <c r="R18" s="32" t="s">
        <v>17</v>
      </c>
      <c r="S18" s="32" t="s">
        <v>17</v>
      </c>
      <c r="T18" s="264" t="s">
        <v>17</v>
      </c>
      <c r="U18" s="264"/>
      <c r="V18" s="32" t="s">
        <v>17</v>
      </c>
    </row>
    <row r="19" spans="2:22" ht="19.5" customHeight="1">
      <c r="B19" s="266" t="s">
        <v>15</v>
      </c>
      <c r="C19" s="267"/>
      <c r="D19" s="34"/>
      <c r="E19" s="266" t="s">
        <v>16</v>
      </c>
      <c r="F19" s="35" t="s">
        <v>80</v>
      </c>
      <c r="G19" s="264" t="s">
        <v>288</v>
      </c>
      <c r="H19" s="264"/>
      <c r="I19" s="32" t="s">
        <v>288</v>
      </c>
      <c r="J19" s="32" t="s">
        <v>288</v>
      </c>
      <c r="K19" s="32" t="s">
        <v>17</v>
      </c>
      <c r="L19" s="32" t="s">
        <v>288</v>
      </c>
      <c r="M19" s="32" t="s">
        <v>17</v>
      </c>
      <c r="N19" s="32" t="s">
        <v>17</v>
      </c>
      <c r="O19" s="32" t="s">
        <v>17</v>
      </c>
      <c r="P19" s="32" t="s">
        <v>17</v>
      </c>
      <c r="Q19" s="32" t="s">
        <v>17</v>
      </c>
      <c r="R19" s="32" t="s">
        <v>17</v>
      </c>
      <c r="S19" s="32" t="s">
        <v>17</v>
      </c>
      <c r="T19" s="264" t="s">
        <v>17</v>
      </c>
      <c r="U19" s="264"/>
      <c r="V19" s="32" t="s">
        <v>17</v>
      </c>
    </row>
    <row r="20" spans="2:22" ht="19.5" customHeight="1" thickBot="1">
      <c r="B20" s="268"/>
      <c r="C20" s="269"/>
      <c r="D20" s="36"/>
      <c r="E20" s="268"/>
      <c r="F20" s="35" t="s">
        <v>81</v>
      </c>
      <c r="G20" s="264" t="s">
        <v>17</v>
      </c>
      <c r="H20" s="264"/>
      <c r="I20" s="32" t="s">
        <v>17</v>
      </c>
      <c r="J20" s="32" t="s">
        <v>17</v>
      </c>
      <c r="K20" s="32" t="s">
        <v>17</v>
      </c>
      <c r="L20" s="32" t="s">
        <v>17</v>
      </c>
      <c r="M20" s="32" t="s">
        <v>17</v>
      </c>
      <c r="N20" s="32" t="s">
        <v>17</v>
      </c>
      <c r="O20" s="32" t="s">
        <v>17</v>
      </c>
      <c r="P20" s="32" t="s">
        <v>17</v>
      </c>
      <c r="Q20" s="32" t="s">
        <v>17</v>
      </c>
      <c r="R20" s="32" t="s">
        <v>17</v>
      </c>
      <c r="S20" s="32" t="s">
        <v>17</v>
      </c>
      <c r="T20" s="264" t="s">
        <v>17</v>
      </c>
      <c r="U20" s="264"/>
      <c r="V20" s="32" t="s">
        <v>17</v>
      </c>
    </row>
    <row r="21" spans="2:22" ht="19.5" customHeight="1">
      <c r="B21" s="268"/>
      <c r="C21" s="269"/>
      <c r="D21" s="37" t="s">
        <v>289</v>
      </c>
      <c r="E21" s="270" t="s">
        <v>290</v>
      </c>
      <c r="F21" s="35" t="s">
        <v>80</v>
      </c>
      <c r="G21" s="264" t="s">
        <v>288</v>
      </c>
      <c r="H21" s="264"/>
      <c r="I21" s="32" t="s">
        <v>288</v>
      </c>
      <c r="J21" s="32" t="s">
        <v>288</v>
      </c>
      <c r="K21" s="32" t="s">
        <v>17</v>
      </c>
      <c r="L21" s="32" t="s">
        <v>288</v>
      </c>
      <c r="M21" s="32" t="s">
        <v>17</v>
      </c>
      <c r="N21" s="32" t="s">
        <v>17</v>
      </c>
      <c r="O21" s="32" t="s">
        <v>17</v>
      </c>
      <c r="P21" s="32" t="s">
        <v>17</v>
      </c>
      <c r="Q21" s="32" t="s">
        <v>17</v>
      </c>
      <c r="R21" s="32" t="s">
        <v>17</v>
      </c>
      <c r="S21" s="32" t="s">
        <v>17</v>
      </c>
      <c r="T21" s="264" t="s">
        <v>17</v>
      </c>
      <c r="U21" s="264"/>
      <c r="V21" s="32" t="s">
        <v>17</v>
      </c>
    </row>
    <row r="22" spans="2:22" ht="19.5" customHeight="1">
      <c r="B22" s="268"/>
      <c r="C22" s="269"/>
      <c r="D22" s="36"/>
      <c r="E22" s="268"/>
      <c r="F22" s="35" t="s">
        <v>81</v>
      </c>
      <c r="G22" s="264" t="s">
        <v>17</v>
      </c>
      <c r="H22" s="264"/>
      <c r="I22" s="32" t="s">
        <v>17</v>
      </c>
      <c r="J22" s="32" t="s">
        <v>17</v>
      </c>
      <c r="K22" s="32" t="s">
        <v>17</v>
      </c>
      <c r="L22" s="32" t="s">
        <v>17</v>
      </c>
      <c r="M22" s="32" t="s">
        <v>17</v>
      </c>
      <c r="N22" s="32" t="s">
        <v>17</v>
      </c>
      <c r="O22" s="32" t="s">
        <v>17</v>
      </c>
      <c r="P22" s="32" t="s">
        <v>17</v>
      </c>
      <c r="Q22" s="32" t="s">
        <v>17</v>
      </c>
      <c r="R22" s="32" t="s">
        <v>17</v>
      </c>
      <c r="S22" s="32" t="s">
        <v>17</v>
      </c>
      <c r="T22" s="264" t="s">
        <v>17</v>
      </c>
      <c r="U22" s="264"/>
      <c r="V22" s="32" t="s">
        <v>17</v>
      </c>
    </row>
    <row r="23" spans="2:22" ht="19.5" customHeight="1">
      <c r="B23" s="266" t="s">
        <v>24</v>
      </c>
      <c r="C23" s="267"/>
      <c r="D23" s="34"/>
      <c r="E23" s="266" t="s">
        <v>25</v>
      </c>
      <c r="F23" s="35" t="s">
        <v>80</v>
      </c>
      <c r="G23" s="264" t="s">
        <v>17</v>
      </c>
      <c r="H23" s="264"/>
      <c r="I23" s="32" t="s">
        <v>17</v>
      </c>
      <c r="J23" s="32" t="s">
        <v>17</v>
      </c>
      <c r="K23" s="32" t="s">
        <v>17</v>
      </c>
      <c r="L23" s="32" t="s">
        <v>17</v>
      </c>
      <c r="M23" s="32" t="s">
        <v>17</v>
      </c>
      <c r="N23" s="32" t="s">
        <v>17</v>
      </c>
      <c r="O23" s="32" t="s">
        <v>17</v>
      </c>
      <c r="P23" s="32" t="s">
        <v>17</v>
      </c>
      <c r="Q23" s="32" t="s">
        <v>17</v>
      </c>
      <c r="R23" s="32" t="s">
        <v>17</v>
      </c>
      <c r="S23" s="32" t="s">
        <v>17</v>
      </c>
      <c r="T23" s="264" t="s">
        <v>17</v>
      </c>
      <c r="U23" s="264"/>
      <c r="V23" s="32" t="s">
        <v>17</v>
      </c>
    </row>
    <row r="24" spans="2:22" ht="19.5" customHeight="1" thickBot="1">
      <c r="B24" s="268"/>
      <c r="C24" s="269"/>
      <c r="D24" s="36"/>
      <c r="E24" s="268"/>
      <c r="F24" s="35" t="s">
        <v>81</v>
      </c>
      <c r="G24" s="264" t="s">
        <v>26</v>
      </c>
      <c r="H24" s="264"/>
      <c r="I24" s="32" t="s">
        <v>26</v>
      </c>
      <c r="J24" s="32" t="s">
        <v>26</v>
      </c>
      <c r="K24" s="32" t="s">
        <v>26</v>
      </c>
      <c r="L24" s="32" t="s">
        <v>17</v>
      </c>
      <c r="M24" s="32" t="s">
        <v>17</v>
      </c>
      <c r="N24" s="32" t="s">
        <v>17</v>
      </c>
      <c r="O24" s="32" t="s">
        <v>17</v>
      </c>
      <c r="P24" s="32" t="s">
        <v>17</v>
      </c>
      <c r="Q24" s="32" t="s">
        <v>17</v>
      </c>
      <c r="R24" s="32" t="s">
        <v>17</v>
      </c>
      <c r="S24" s="32" t="s">
        <v>17</v>
      </c>
      <c r="T24" s="264" t="s">
        <v>17</v>
      </c>
      <c r="U24" s="264"/>
      <c r="V24" s="32" t="s">
        <v>17</v>
      </c>
    </row>
    <row r="25" spans="2:22" ht="19.5" customHeight="1">
      <c r="B25" s="268"/>
      <c r="C25" s="269"/>
      <c r="D25" s="37" t="s">
        <v>27</v>
      </c>
      <c r="E25" s="270" t="s">
        <v>28</v>
      </c>
      <c r="F25" s="35" t="s">
        <v>80</v>
      </c>
      <c r="G25" s="264" t="s">
        <v>17</v>
      </c>
      <c r="H25" s="264"/>
      <c r="I25" s="32" t="s">
        <v>17</v>
      </c>
      <c r="J25" s="32" t="s">
        <v>17</v>
      </c>
      <c r="K25" s="32" t="s">
        <v>17</v>
      </c>
      <c r="L25" s="32" t="s">
        <v>17</v>
      </c>
      <c r="M25" s="32" t="s">
        <v>17</v>
      </c>
      <c r="N25" s="32" t="s">
        <v>17</v>
      </c>
      <c r="O25" s="32" t="s">
        <v>17</v>
      </c>
      <c r="P25" s="32" t="s">
        <v>17</v>
      </c>
      <c r="Q25" s="32" t="s">
        <v>17</v>
      </c>
      <c r="R25" s="32" t="s">
        <v>17</v>
      </c>
      <c r="S25" s="32" t="s">
        <v>17</v>
      </c>
      <c r="T25" s="264" t="s">
        <v>17</v>
      </c>
      <c r="U25" s="264"/>
      <c r="V25" s="32" t="s">
        <v>17</v>
      </c>
    </row>
    <row r="26" spans="2:22" ht="19.5" customHeight="1">
      <c r="B26" s="268"/>
      <c r="C26" s="269"/>
      <c r="D26" s="36"/>
      <c r="E26" s="268"/>
      <c r="F26" s="35" t="s">
        <v>81</v>
      </c>
      <c r="G26" s="264" t="s">
        <v>26</v>
      </c>
      <c r="H26" s="264"/>
      <c r="I26" s="32" t="s">
        <v>26</v>
      </c>
      <c r="J26" s="32" t="s">
        <v>26</v>
      </c>
      <c r="K26" s="32" t="s">
        <v>26</v>
      </c>
      <c r="L26" s="32" t="s">
        <v>17</v>
      </c>
      <c r="M26" s="32" t="s">
        <v>17</v>
      </c>
      <c r="N26" s="32" t="s">
        <v>17</v>
      </c>
      <c r="O26" s="32" t="s">
        <v>17</v>
      </c>
      <c r="P26" s="32" t="s">
        <v>17</v>
      </c>
      <c r="Q26" s="32" t="s">
        <v>17</v>
      </c>
      <c r="R26" s="32" t="s">
        <v>17</v>
      </c>
      <c r="S26" s="32" t="s">
        <v>17</v>
      </c>
      <c r="T26" s="264" t="s">
        <v>17</v>
      </c>
      <c r="U26" s="264"/>
      <c r="V26" s="32" t="s">
        <v>17</v>
      </c>
    </row>
    <row r="27" spans="2:22" ht="19.5" customHeight="1">
      <c r="B27" s="266" t="s">
        <v>31</v>
      </c>
      <c r="C27" s="267"/>
      <c r="D27" s="34"/>
      <c r="E27" s="266" t="s">
        <v>32</v>
      </c>
      <c r="F27" s="35" t="s">
        <v>80</v>
      </c>
      <c r="G27" s="264" t="s">
        <v>17</v>
      </c>
      <c r="H27" s="264"/>
      <c r="I27" s="32" t="s">
        <v>17</v>
      </c>
      <c r="J27" s="32" t="s">
        <v>17</v>
      </c>
      <c r="K27" s="32" t="s">
        <v>17</v>
      </c>
      <c r="L27" s="32" t="s">
        <v>17</v>
      </c>
      <c r="M27" s="32" t="s">
        <v>17</v>
      </c>
      <c r="N27" s="32" t="s">
        <v>17</v>
      </c>
      <c r="O27" s="32" t="s">
        <v>17</v>
      </c>
      <c r="P27" s="32" t="s">
        <v>17</v>
      </c>
      <c r="Q27" s="32" t="s">
        <v>17</v>
      </c>
      <c r="R27" s="32" t="s">
        <v>17</v>
      </c>
      <c r="S27" s="32" t="s">
        <v>17</v>
      </c>
      <c r="T27" s="264" t="s">
        <v>17</v>
      </c>
      <c r="U27" s="264"/>
      <c r="V27" s="32" t="s">
        <v>17</v>
      </c>
    </row>
    <row r="28" spans="2:22" ht="19.5" customHeight="1" thickBot="1">
      <c r="B28" s="268"/>
      <c r="C28" s="269"/>
      <c r="D28" s="36"/>
      <c r="E28" s="268"/>
      <c r="F28" s="35" t="s">
        <v>81</v>
      </c>
      <c r="G28" s="264" t="s">
        <v>33</v>
      </c>
      <c r="H28" s="264"/>
      <c r="I28" s="32" t="s">
        <v>33</v>
      </c>
      <c r="J28" s="32" t="s">
        <v>33</v>
      </c>
      <c r="K28" s="32" t="s">
        <v>17</v>
      </c>
      <c r="L28" s="32" t="s">
        <v>33</v>
      </c>
      <c r="M28" s="32" t="s">
        <v>17</v>
      </c>
      <c r="N28" s="32" t="s">
        <v>17</v>
      </c>
      <c r="O28" s="32" t="s">
        <v>17</v>
      </c>
      <c r="P28" s="32" t="s">
        <v>17</v>
      </c>
      <c r="Q28" s="32" t="s">
        <v>17</v>
      </c>
      <c r="R28" s="32" t="s">
        <v>17</v>
      </c>
      <c r="S28" s="32" t="s">
        <v>17</v>
      </c>
      <c r="T28" s="264" t="s">
        <v>17</v>
      </c>
      <c r="U28" s="264"/>
      <c r="V28" s="32" t="s">
        <v>17</v>
      </c>
    </row>
    <row r="29" spans="2:22" ht="19.5" customHeight="1">
      <c r="B29" s="268"/>
      <c r="C29" s="269"/>
      <c r="D29" s="37" t="s">
        <v>34</v>
      </c>
      <c r="E29" s="270" t="s">
        <v>35</v>
      </c>
      <c r="F29" s="35" t="s">
        <v>80</v>
      </c>
      <c r="G29" s="264" t="s">
        <v>17</v>
      </c>
      <c r="H29" s="264"/>
      <c r="I29" s="32" t="s">
        <v>17</v>
      </c>
      <c r="J29" s="32" t="s">
        <v>17</v>
      </c>
      <c r="K29" s="32" t="s">
        <v>17</v>
      </c>
      <c r="L29" s="32" t="s">
        <v>17</v>
      </c>
      <c r="M29" s="32" t="s">
        <v>17</v>
      </c>
      <c r="N29" s="32" t="s">
        <v>17</v>
      </c>
      <c r="O29" s="32" t="s">
        <v>17</v>
      </c>
      <c r="P29" s="32" t="s">
        <v>17</v>
      </c>
      <c r="Q29" s="32" t="s">
        <v>17</v>
      </c>
      <c r="R29" s="32" t="s">
        <v>17</v>
      </c>
      <c r="S29" s="32" t="s">
        <v>17</v>
      </c>
      <c r="T29" s="264" t="s">
        <v>17</v>
      </c>
      <c r="U29" s="264"/>
      <c r="V29" s="32" t="s">
        <v>17</v>
      </c>
    </row>
    <row r="30" spans="2:22" ht="19.5" customHeight="1">
      <c r="B30" s="268"/>
      <c r="C30" s="269"/>
      <c r="D30" s="36"/>
      <c r="E30" s="268"/>
      <c r="F30" s="35" t="s">
        <v>81</v>
      </c>
      <c r="G30" s="264" t="s">
        <v>33</v>
      </c>
      <c r="H30" s="264"/>
      <c r="I30" s="32" t="s">
        <v>33</v>
      </c>
      <c r="J30" s="32" t="s">
        <v>33</v>
      </c>
      <c r="K30" s="32" t="s">
        <v>17</v>
      </c>
      <c r="L30" s="32" t="s">
        <v>33</v>
      </c>
      <c r="M30" s="32" t="s">
        <v>17</v>
      </c>
      <c r="N30" s="32" t="s">
        <v>17</v>
      </c>
      <c r="O30" s="32" t="s">
        <v>17</v>
      </c>
      <c r="P30" s="32" t="s">
        <v>17</v>
      </c>
      <c r="Q30" s="32" t="s">
        <v>17</v>
      </c>
      <c r="R30" s="32" t="s">
        <v>17</v>
      </c>
      <c r="S30" s="32" t="s">
        <v>17</v>
      </c>
      <c r="T30" s="264" t="s">
        <v>17</v>
      </c>
      <c r="U30" s="264"/>
      <c r="V30" s="32" t="s">
        <v>17</v>
      </c>
    </row>
    <row r="31" spans="2:22" ht="19.5" customHeight="1">
      <c r="B31" s="266" t="s">
        <v>38</v>
      </c>
      <c r="C31" s="267"/>
      <c r="D31" s="34"/>
      <c r="E31" s="266" t="s">
        <v>39</v>
      </c>
      <c r="F31" s="35" t="s">
        <v>80</v>
      </c>
      <c r="G31" s="264" t="s">
        <v>17</v>
      </c>
      <c r="H31" s="264"/>
      <c r="I31" s="32" t="s">
        <v>17</v>
      </c>
      <c r="J31" s="32" t="s">
        <v>17</v>
      </c>
      <c r="K31" s="32" t="s">
        <v>17</v>
      </c>
      <c r="L31" s="32" t="s">
        <v>17</v>
      </c>
      <c r="M31" s="32" t="s">
        <v>17</v>
      </c>
      <c r="N31" s="32" t="s">
        <v>17</v>
      </c>
      <c r="O31" s="32" t="s">
        <v>17</v>
      </c>
      <c r="P31" s="32" t="s">
        <v>17</v>
      </c>
      <c r="Q31" s="32" t="s">
        <v>17</v>
      </c>
      <c r="R31" s="32" t="s">
        <v>17</v>
      </c>
      <c r="S31" s="32" t="s">
        <v>17</v>
      </c>
      <c r="T31" s="264" t="s">
        <v>17</v>
      </c>
      <c r="U31" s="264"/>
      <c r="V31" s="32" t="s">
        <v>17</v>
      </c>
    </row>
    <row r="32" spans="2:22" ht="19.5" customHeight="1" thickBot="1">
      <c r="B32" s="268"/>
      <c r="C32" s="269"/>
      <c r="D32" s="36"/>
      <c r="E32" s="268"/>
      <c r="F32" s="35" t="s">
        <v>81</v>
      </c>
      <c r="G32" s="264" t="s">
        <v>40</v>
      </c>
      <c r="H32" s="264"/>
      <c r="I32" s="32" t="s">
        <v>40</v>
      </c>
      <c r="J32" s="32" t="s">
        <v>40</v>
      </c>
      <c r="K32" s="32" t="s">
        <v>17</v>
      </c>
      <c r="L32" s="32" t="s">
        <v>40</v>
      </c>
      <c r="M32" s="32" t="s">
        <v>17</v>
      </c>
      <c r="N32" s="32" t="s">
        <v>17</v>
      </c>
      <c r="O32" s="32" t="s">
        <v>17</v>
      </c>
      <c r="P32" s="32" t="s">
        <v>17</v>
      </c>
      <c r="Q32" s="32" t="s">
        <v>17</v>
      </c>
      <c r="R32" s="32" t="s">
        <v>17</v>
      </c>
      <c r="S32" s="32" t="s">
        <v>17</v>
      </c>
      <c r="T32" s="264" t="s">
        <v>17</v>
      </c>
      <c r="U32" s="264"/>
      <c r="V32" s="32" t="s">
        <v>17</v>
      </c>
    </row>
    <row r="33" spans="2:22" ht="19.5" customHeight="1">
      <c r="B33" s="268"/>
      <c r="C33" s="269"/>
      <c r="D33" s="37" t="s">
        <v>41</v>
      </c>
      <c r="E33" s="270" t="s">
        <v>42</v>
      </c>
      <c r="F33" s="35" t="s">
        <v>80</v>
      </c>
      <c r="G33" s="264" t="s">
        <v>17</v>
      </c>
      <c r="H33" s="264"/>
      <c r="I33" s="32" t="s">
        <v>17</v>
      </c>
      <c r="J33" s="32" t="s">
        <v>17</v>
      </c>
      <c r="K33" s="32" t="s">
        <v>17</v>
      </c>
      <c r="L33" s="32" t="s">
        <v>17</v>
      </c>
      <c r="M33" s="32" t="s">
        <v>17</v>
      </c>
      <c r="N33" s="32" t="s">
        <v>17</v>
      </c>
      <c r="O33" s="32" t="s">
        <v>17</v>
      </c>
      <c r="P33" s="32" t="s">
        <v>17</v>
      </c>
      <c r="Q33" s="32" t="s">
        <v>17</v>
      </c>
      <c r="R33" s="32" t="s">
        <v>17</v>
      </c>
      <c r="S33" s="32" t="s">
        <v>17</v>
      </c>
      <c r="T33" s="264" t="s">
        <v>17</v>
      </c>
      <c r="U33" s="264"/>
      <c r="V33" s="32" t="s">
        <v>17</v>
      </c>
    </row>
    <row r="34" spans="2:22" ht="19.5" customHeight="1">
      <c r="B34" s="268"/>
      <c r="C34" s="269"/>
      <c r="D34" s="36"/>
      <c r="E34" s="268"/>
      <c r="F34" s="35" t="s">
        <v>81</v>
      </c>
      <c r="G34" s="264" t="s">
        <v>40</v>
      </c>
      <c r="H34" s="264"/>
      <c r="I34" s="32" t="s">
        <v>40</v>
      </c>
      <c r="J34" s="32" t="s">
        <v>40</v>
      </c>
      <c r="K34" s="32" t="s">
        <v>17</v>
      </c>
      <c r="L34" s="32" t="s">
        <v>40</v>
      </c>
      <c r="M34" s="32" t="s">
        <v>17</v>
      </c>
      <c r="N34" s="32" t="s">
        <v>17</v>
      </c>
      <c r="O34" s="32" t="s">
        <v>17</v>
      </c>
      <c r="P34" s="32" t="s">
        <v>17</v>
      </c>
      <c r="Q34" s="32" t="s">
        <v>17</v>
      </c>
      <c r="R34" s="32" t="s">
        <v>17</v>
      </c>
      <c r="S34" s="32" t="s">
        <v>17</v>
      </c>
      <c r="T34" s="264" t="s">
        <v>17</v>
      </c>
      <c r="U34" s="264"/>
      <c r="V34" s="32" t="s">
        <v>17</v>
      </c>
    </row>
    <row r="35" spans="2:22" ht="19.5" customHeight="1">
      <c r="B35" s="89" t="s">
        <v>84</v>
      </c>
      <c r="C35" s="90"/>
      <c r="D35" s="90"/>
      <c r="E35" s="91"/>
      <c r="F35" s="38" t="s">
        <v>80</v>
      </c>
      <c r="G35" s="265" t="s">
        <v>288</v>
      </c>
      <c r="H35" s="265"/>
      <c r="I35" s="33" t="s">
        <v>288</v>
      </c>
      <c r="J35" s="33" t="s">
        <v>288</v>
      </c>
      <c r="K35" s="33" t="s">
        <v>17</v>
      </c>
      <c r="L35" s="33" t="s">
        <v>288</v>
      </c>
      <c r="M35" s="33" t="s">
        <v>17</v>
      </c>
      <c r="N35" s="33" t="s">
        <v>17</v>
      </c>
      <c r="O35" s="33" t="s">
        <v>17</v>
      </c>
      <c r="P35" s="33" t="s">
        <v>17</v>
      </c>
      <c r="Q35" s="33" t="s">
        <v>17</v>
      </c>
      <c r="R35" s="33" t="s">
        <v>17</v>
      </c>
      <c r="S35" s="33" t="s">
        <v>17</v>
      </c>
      <c r="T35" s="265" t="s">
        <v>17</v>
      </c>
      <c r="U35" s="265"/>
      <c r="V35" s="33" t="s">
        <v>17</v>
      </c>
    </row>
    <row r="36" spans="2:22" ht="19.5" customHeight="1">
      <c r="B36" s="92"/>
      <c r="C36" s="93"/>
      <c r="D36" s="93"/>
      <c r="E36" s="94"/>
      <c r="F36" s="38" t="s">
        <v>81</v>
      </c>
      <c r="G36" s="265" t="s">
        <v>291</v>
      </c>
      <c r="H36" s="265"/>
      <c r="I36" s="33" t="s">
        <v>291</v>
      </c>
      <c r="J36" s="33" t="s">
        <v>46</v>
      </c>
      <c r="K36" s="33" t="s">
        <v>26</v>
      </c>
      <c r="L36" s="33" t="s">
        <v>85</v>
      </c>
      <c r="M36" s="33" t="s">
        <v>285</v>
      </c>
      <c r="N36" s="33" t="s">
        <v>17</v>
      </c>
      <c r="O36" s="33" t="s">
        <v>17</v>
      </c>
      <c r="P36" s="33" t="s">
        <v>17</v>
      </c>
      <c r="Q36" s="33" t="s">
        <v>17</v>
      </c>
      <c r="R36" s="33" t="s">
        <v>17</v>
      </c>
      <c r="S36" s="33" t="s">
        <v>17</v>
      </c>
      <c r="T36" s="265" t="s">
        <v>17</v>
      </c>
      <c r="U36" s="265"/>
      <c r="V36" s="33" t="s">
        <v>17</v>
      </c>
    </row>
    <row r="37" spans="1:22" ht="19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13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217" t="s">
        <v>292</v>
      </c>
      <c r="V38" s="217"/>
    </row>
  </sheetData>
  <sheetProtection/>
  <mergeCells count="82">
    <mergeCell ref="A37:V37"/>
    <mergeCell ref="A38:T38"/>
    <mergeCell ref="U38:V38"/>
    <mergeCell ref="B35:E36"/>
    <mergeCell ref="A2:V3"/>
    <mergeCell ref="G36:H36"/>
    <mergeCell ref="T36:U36"/>
    <mergeCell ref="G35:H35"/>
    <mergeCell ref="T35:U35"/>
    <mergeCell ref="G33:H33"/>
    <mergeCell ref="T33:U33"/>
    <mergeCell ref="G34:H34"/>
    <mergeCell ref="T34:U34"/>
    <mergeCell ref="T31:U31"/>
    <mergeCell ref="G32:H32"/>
    <mergeCell ref="T32:U32"/>
    <mergeCell ref="G31:H31"/>
    <mergeCell ref="G29:H29"/>
    <mergeCell ref="T29:U29"/>
    <mergeCell ref="G30:H30"/>
    <mergeCell ref="T30:U30"/>
    <mergeCell ref="T28:U28"/>
    <mergeCell ref="G27:H27"/>
    <mergeCell ref="T27:U27"/>
    <mergeCell ref="G28:H28"/>
    <mergeCell ref="T25:U25"/>
    <mergeCell ref="G26:H26"/>
    <mergeCell ref="T26:U26"/>
    <mergeCell ref="G25:H25"/>
    <mergeCell ref="G23:H23"/>
    <mergeCell ref="T23:U23"/>
    <mergeCell ref="G24:H24"/>
    <mergeCell ref="T24:U24"/>
    <mergeCell ref="T22:U22"/>
    <mergeCell ref="G21:H21"/>
    <mergeCell ref="T21:U21"/>
    <mergeCell ref="G22:H22"/>
    <mergeCell ref="T19:U19"/>
    <mergeCell ref="G20:H20"/>
    <mergeCell ref="T20:U20"/>
    <mergeCell ref="G19:H19"/>
    <mergeCell ref="G17:H17"/>
    <mergeCell ref="T17:U17"/>
    <mergeCell ref="G18:H18"/>
    <mergeCell ref="T18:U18"/>
    <mergeCell ref="T16:U16"/>
    <mergeCell ref="G15:H15"/>
    <mergeCell ref="T15:U15"/>
    <mergeCell ref="G16:H16"/>
    <mergeCell ref="T13:U13"/>
    <mergeCell ref="G14:H14"/>
    <mergeCell ref="T14:U14"/>
    <mergeCell ref="G13:H13"/>
    <mergeCell ref="G11:H11"/>
    <mergeCell ref="T11:U11"/>
    <mergeCell ref="G12:H12"/>
    <mergeCell ref="T12:U12"/>
    <mergeCell ref="B10:C10"/>
    <mergeCell ref="E10:F10"/>
    <mergeCell ref="G10:H10"/>
    <mergeCell ref="T10:U10"/>
    <mergeCell ref="V6:V9"/>
    <mergeCell ref="J7:J9"/>
    <mergeCell ref="K7:L8"/>
    <mergeCell ref="M7:M9"/>
    <mergeCell ref="N7:N9"/>
    <mergeCell ref="O7:O9"/>
    <mergeCell ref="P7:P9"/>
    <mergeCell ref="Q7:Q9"/>
    <mergeCell ref="T8:U9"/>
    <mergeCell ref="D4:D9"/>
    <mergeCell ref="E4:F9"/>
    <mergeCell ref="G4:H9"/>
    <mergeCell ref="I4:V4"/>
    <mergeCell ref="I5:I9"/>
    <mergeCell ref="J5:Q6"/>
    <mergeCell ref="R5:R9"/>
    <mergeCell ref="S5:V5"/>
    <mergeCell ref="S6:S9"/>
    <mergeCell ref="T6:U7"/>
    <mergeCell ref="A1:V1"/>
    <mergeCell ref="B4:C9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74" r:id="rId1"/>
  <headerFooter>
    <oddHeader>&amp;R
Załącznik nr &amp;A
do uchwały Rady Powiatu w Opatowie nr ...............
z dnia ......... grudnia 2011 r.
</oddHead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2">
      <selection activeCell="F9" sqref="F9"/>
    </sheetView>
  </sheetViews>
  <sheetFormatPr defaultColWidth="9.33203125" defaultRowHeight="12.75"/>
  <cols>
    <col min="1" max="1" width="26.66015625" style="14" customWidth="1"/>
    <col min="2" max="2" width="4.66015625" style="14" customWidth="1"/>
    <col min="3" max="3" width="6.83203125" style="14" customWidth="1"/>
    <col min="4" max="4" width="9.16015625" style="14" customWidth="1"/>
    <col min="5" max="5" width="16" style="14" customWidth="1"/>
    <col min="6" max="6" width="14.5" style="14" customWidth="1"/>
    <col min="7" max="7" width="15" style="14" customWidth="1"/>
    <col min="8" max="8" width="14.16015625" style="14" customWidth="1"/>
    <col min="9" max="9" width="16" style="14" customWidth="1"/>
    <col min="10" max="10" width="15.33203125" style="14" customWidth="1"/>
    <col min="11" max="11" width="11.5" style="14" customWidth="1"/>
    <col min="12" max="12" width="13" style="14" customWidth="1"/>
    <col min="13" max="13" width="8.83203125" style="14" customWidth="1"/>
    <col min="14" max="14" width="9" style="14" customWidth="1"/>
    <col min="15" max="15" width="16.16015625" style="14" customWidth="1"/>
    <col min="16" max="16" width="15.33203125" style="12" customWidth="1"/>
    <col min="17" max="17" width="15.66015625" style="12" customWidth="1"/>
    <col min="18" max="18" width="7.33203125" style="12" customWidth="1"/>
    <col min="19" max="19" width="7.83203125" style="12" customWidth="1"/>
    <col min="20" max="20" width="9.33203125" style="12" customWidth="1"/>
    <col min="21" max="21" width="10.83203125" style="12" bestFit="1" customWidth="1"/>
    <col min="22" max="16384" width="9.33203125" style="12" customWidth="1"/>
  </cols>
  <sheetData>
    <row r="1" spans="1:19" ht="32.25" customHeight="1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9" ht="18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19" ht="12.75">
      <c r="A3" s="15"/>
      <c r="B3" s="15"/>
      <c r="C3" s="15"/>
      <c r="D3" s="15"/>
      <c r="E3" s="15"/>
      <c r="F3" s="15"/>
      <c r="G3" s="15"/>
      <c r="R3" s="103" t="s">
        <v>88</v>
      </c>
      <c r="S3" s="103"/>
    </row>
    <row r="4" spans="1:19" s="17" customFormat="1" ht="11.25" customHeight="1">
      <c r="A4" s="96" t="s">
        <v>89</v>
      </c>
      <c r="B4" s="96" t="s">
        <v>0</v>
      </c>
      <c r="C4" s="96" t="s">
        <v>1</v>
      </c>
      <c r="D4" s="96" t="s">
        <v>2</v>
      </c>
      <c r="E4" s="96" t="s">
        <v>90</v>
      </c>
      <c r="F4" s="96" t="s">
        <v>91</v>
      </c>
      <c r="G4" s="99" t="s">
        <v>54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</row>
    <row r="5" spans="1:19" s="17" customFormat="1" ht="11.25" customHeight="1">
      <c r="A5" s="97"/>
      <c r="B5" s="97"/>
      <c r="C5" s="97"/>
      <c r="D5" s="97"/>
      <c r="E5" s="97"/>
      <c r="F5" s="97"/>
      <c r="G5" s="96" t="s">
        <v>92</v>
      </c>
      <c r="H5" s="99" t="s">
        <v>54</v>
      </c>
      <c r="I5" s="100"/>
      <c r="J5" s="100"/>
      <c r="K5" s="100"/>
      <c r="L5" s="100"/>
      <c r="M5" s="100"/>
      <c r="N5" s="101"/>
      <c r="O5" s="96" t="s">
        <v>93</v>
      </c>
      <c r="P5" s="113" t="s">
        <v>54</v>
      </c>
      <c r="Q5" s="114"/>
      <c r="R5" s="114"/>
      <c r="S5" s="115"/>
    </row>
    <row r="6" spans="1:19" s="17" customFormat="1" ht="11.25" customHeight="1">
      <c r="A6" s="97"/>
      <c r="B6" s="97"/>
      <c r="C6" s="97"/>
      <c r="D6" s="97"/>
      <c r="E6" s="97"/>
      <c r="F6" s="97"/>
      <c r="G6" s="97"/>
      <c r="H6" s="99" t="s">
        <v>94</v>
      </c>
      <c r="I6" s="101"/>
      <c r="J6" s="96" t="s">
        <v>95</v>
      </c>
      <c r="K6" s="96" t="s">
        <v>96</v>
      </c>
      <c r="L6" s="96" t="s">
        <v>97</v>
      </c>
      <c r="M6" s="96" t="s">
        <v>98</v>
      </c>
      <c r="N6" s="96" t="s">
        <v>99</v>
      </c>
      <c r="O6" s="97"/>
      <c r="P6" s="96" t="s">
        <v>56</v>
      </c>
      <c r="Q6" s="16" t="s">
        <v>57</v>
      </c>
      <c r="R6" s="96" t="s">
        <v>100</v>
      </c>
      <c r="S6" s="96" t="s">
        <v>101</v>
      </c>
    </row>
    <row r="7" spans="1:19" s="17" customFormat="1" ht="84" customHeight="1">
      <c r="A7" s="98"/>
      <c r="B7" s="98"/>
      <c r="C7" s="98"/>
      <c r="D7" s="98"/>
      <c r="E7" s="98"/>
      <c r="F7" s="98"/>
      <c r="G7" s="98"/>
      <c r="H7" s="18" t="s">
        <v>66</v>
      </c>
      <c r="I7" s="18" t="s">
        <v>102</v>
      </c>
      <c r="J7" s="98"/>
      <c r="K7" s="98"/>
      <c r="L7" s="98"/>
      <c r="M7" s="98"/>
      <c r="N7" s="98"/>
      <c r="O7" s="98"/>
      <c r="P7" s="98"/>
      <c r="Q7" s="19" t="s">
        <v>62</v>
      </c>
      <c r="R7" s="98"/>
      <c r="S7" s="98"/>
    </row>
    <row r="8" spans="1:19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</row>
    <row r="9" spans="1:21" ht="48.75" customHeight="1">
      <c r="A9" s="107" t="s">
        <v>103</v>
      </c>
      <c r="B9" s="108"/>
      <c r="C9" s="109"/>
      <c r="D9" s="21"/>
      <c r="E9" s="22">
        <f>E10+E11+E12+E13+E14+E15+E16</f>
        <v>308400</v>
      </c>
      <c r="F9" s="22">
        <f aca="true" t="shared" si="0" ref="F9:S9">F10+F11+F12+F13+F14+F15+F16</f>
        <v>602023</v>
      </c>
      <c r="G9" s="22">
        <f t="shared" si="0"/>
        <v>602023</v>
      </c>
      <c r="H9" s="22">
        <f t="shared" si="0"/>
        <v>7000</v>
      </c>
      <c r="I9" s="22">
        <f t="shared" si="0"/>
        <v>1400</v>
      </c>
      <c r="J9" s="22">
        <f t="shared" si="0"/>
        <v>493943</v>
      </c>
      <c r="K9" s="22">
        <f t="shared" si="0"/>
        <v>0</v>
      </c>
      <c r="L9" s="22">
        <f t="shared" si="0"/>
        <v>99680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U9" s="23"/>
    </row>
    <row r="10" spans="1:19" ht="22.5" customHeight="1">
      <c r="A10" s="24" t="s">
        <v>104</v>
      </c>
      <c r="B10" s="25">
        <v>750</v>
      </c>
      <c r="C10" s="25">
        <v>75075</v>
      </c>
      <c r="D10" s="21">
        <v>2889</v>
      </c>
      <c r="E10" s="22">
        <v>0</v>
      </c>
      <c r="F10" s="22">
        <f>G10</f>
        <v>99680</v>
      </c>
      <c r="G10" s="22">
        <f>L10</f>
        <v>99680</v>
      </c>
      <c r="H10" s="22">
        <v>0</v>
      </c>
      <c r="I10" s="22">
        <v>0</v>
      </c>
      <c r="J10" s="22">
        <v>0</v>
      </c>
      <c r="K10" s="22">
        <v>0</v>
      </c>
      <c r="L10" s="22">
        <v>99680</v>
      </c>
      <c r="M10" s="22">
        <v>0</v>
      </c>
      <c r="N10" s="22">
        <v>0</v>
      </c>
      <c r="O10" s="22">
        <v>0</v>
      </c>
      <c r="P10" s="26">
        <v>0</v>
      </c>
      <c r="Q10" s="26">
        <v>0</v>
      </c>
      <c r="R10" s="26">
        <v>0</v>
      </c>
      <c r="S10" s="26">
        <v>0</v>
      </c>
    </row>
    <row r="11" spans="1:19" ht="29.25" customHeight="1">
      <c r="A11" s="24" t="s">
        <v>105</v>
      </c>
      <c r="B11" s="25">
        <v>852</v>
      </c>
      <c r="C11" s="25">
        <v>85201</v>
      </c>
      <c r="D11" s="21">
        <v>2320</v>
      </c>
      <c r="E11" s="22">
        <v>255000</v>
      </c>
      <c r="F11" s="22">
        <v>274000</v>
      </c>
      <c r="G11" s="22">
        <v>274000</v>
      </c>
      <c r="H11" s="22">
        <v>0</v>
      </c>
      <c r="I11" s="22">
        <v>0</v>
      </c>
      <c r="J11" s="22">
        <v>274000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6">
        <v>0</v>
      </c>
      <c r="Q11" s="26">
        <v>0</v>
      </c>
      <c r="R11" s="26">
        <v>0</v>
      </c>
      <c r="S11" s="26">
        <v>0</v>
      </c>
    </row>
    <row r="12" spans="1:19" ht="22.5" customHeight="1">
      <c r="A12" s="24" t="s">
        <v>106</v>
      </c>
      <c r="B12" s="25">
        <v>852</v>
      </c>
      <c r="C12" s="25">
        <v>85204</v>
      </c>
      <c r="D12" s="21">
        <v>2320</v>
      </c>
      <c r="E12" s="22">
        <v>45000</v>
      </c>
      <c r="F12" s="22">
        <f>G12</f>
        <v>83000</v>
      </c>
      <c r="G12" s="22">
        <f>J12</f>
        <v>83000</v>
      </c>
      <c r="H12" s="22">
        <v>0</v>
      </c>
      <c r="I12" s="22">
        <v>0</v>
      </c>
      <c r="J12" s="22">
        <v>83000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6">
        <v>0</v>
      </c>
      <c r="Q12" s="26">
        <v>0</v>
      </c>
      <c r="R12" s="26">
        <v>0</v>
      </c>
      <c r="S12" s="26">
        <v>0</v>
      </c>
    </row>
    <row r="13" spans="1:19" s="15" customFormat="1" ht="24.75" customHeight="1">
      <c r="A13" s="24" t="s">
        <v>107</v>
      </c>
      <c r="B13" s="25">
        <v>853</v>
      </c>
      <c r="C13" s="25">
        <v>85321</v>
      </c>
      <c r="D13" s="21">
        <v>2320</v>
      </c>
      <c r="E13" s="22">
        <v>8400</v>
      </c>
      <c r="F13" s="22">
        <v>8400</v>
      </c>
      <c r="G13" s="22">
        <v>8400</v>
      </c>
      <c r="H13" s="22">
        <v>7000</v>
      </c>
      <c r="I13" s="22">
        <v>1400</v>
      </c>
      <c r="J13" s="22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6">
        <v>0</v>
      </c>
      <c r="Q13" s="26">
        <v>0</v>
      </c>
      <c r="R13" s="26">
        <v>0</v>
      </c>
      <c r="S13" s="26">
        <v>0</v>
      </c>
    </row>
    <row r="14" spans="1:19" ht="22.5" customHeight="1">
      <c r="A14" s="24" t="s">
        <v>108</v>
      </c>
      <c r="B14" s="25">
        <v>853</v>
      </c>
      <c r="C14" s="25">
        <v>85311</v>
      </c>
      <c r="D14" s="21">
        <v>2580</v>
      </c>
      <c r="E14" s="26">
        <v>0</v>
      </c>
      <c r="F14" s="22">
        <v>87132</v>
      </c>
      <c r="G14" s="22">
        <v>87132</v>
      </c>
      <c r="H14" s="22">
        <v>0</v>
      </c>
      <c r="I14" s="22">
        <v>0</v>
      </c>
      <c r="J14" s="22">
        <v>87132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6">
        <v>0</v>
      </c>
      <c r="Q14" s="26">
        <v>0</v>
      </c>
      <c r="R14" s="26">
        <v>0</v>
      </c>
      <c r="S14" s="26">
        <v>0</v>
      </c>
    </row>
    <row r="15" spans="1:19" ht="58.5" customHeight="1">
      <c r="A15" s="24" t="s">
        <v>281</v>
      </c>
      <c r="B15" s="25">
        <v>600</v>
      </c>
      <c r="C15" s="25">
        <v>60014</v>
      </c>
      <c r="D15" s="21" t="s">
        <v>282</v>
      </c>
      <c r="E15" s="26">
        <v>0</v>
      </c>
      <c r="F15" s="22">
        <f>J15</f>
        <v>17811</v>
      </c>
      <c r="G15" s="22">
        <f>J15</f>
        <v>17811</v>
      </c>
      <c r="H15" s="22">
        <v>0</v>
      </c>
      <c r="I15" s="22">
        <v>0</v>
      </c>
      <c r="J15" s="22">
        <v>17811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6">
        <v>0</v>
      </c>
      <c r="Q15" s="26">
        <v>0</v>
      </c>
      <c r="R15" s="26">
        <v>0</v>
      </c>
      <c r="S15" s="26">
        <v>0</v>
      </c>
    </row>
    <row r="16" spans="1:19" ht="18" customHeight="1">
      <c r="A16" s="24" t="s">
        <v>109</v>
      </c>
      <c r="B16" s="25">
        <v>921</v>
      </c>
      <c r="C16" s="25">
        <v>92116</v>
      </c>
      <c r="D16" s="21">
        <v>2310</v>
      </c>
      <c r="E16" s="26">
        <v>0</v>
      </c>
      <c r="F16" s="22">
        <v>32000</v>
      </c>
      <c r="G16" s="22">
        <v>32000</v>
      </c>
      <c r="H16" s="22">
        <v>0</v>
      </c>
      <c r="I16" s="22">
        <v>0</v>
      </c>
      <c r="J16" s="22">
        <v>32000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6">
        <v>0</v>
      </c>
      <c r="Q16" s="22"/>
      <c r="R16" s="26">
        <v>0</v>
      </c>
      <c r="S16" s="26">
        <v>0</v>
      </c>
    </row>
    <row r="17" spans="1:19" ht="48.75" customHeight="1">
      <c r="A17" s="110" t="s">
        <v>110</v>
      </c>
      <c r="B17" s="111"/>
      <c r="C17" s="112"/>
      <c r="D17" s="21"/>
      <c r="E17" s="22">
        <f>E18+E19+E20+E21+E22+E23+E24+E25</f>
        <v>2982780</v>
      </c>
      <c r="F17" s="22">
        <f aca="true" t="shared" si="1" ref="F17:S17">F18+F19+F20+F21+F22+F23+F24+F25</f>
        <v>16900325</v>
      </c>
      <c r="G17" s="22">
        <f t="shared" si="1"/>
        <v>9903859</v>
      </c>
      <c r="H17" s="22">
        <f t="shared" si="1"/>
        <v>2096960</v>
      </c>
      <c r="I17" s="22">
        <f t="shared" si="1"/>
        <v>7786322</v>
      </c>
      <c r="J17" s="22">
        <f t="shared" si="1"/>
        <v>9277</v>
      </c>
      <c r="K17" s="22">
        <f t="shared" si="1"/>
        <v>11300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6996466</v>
      </c>
      <c r="P17" s="22">
        <f t="shared" si="1"/>
        <v>6996466</v>
      </c>
      <c r="Q17" s="22">
        <f t="shared" si="1"/>
        <v>2560822</v>
      </c>
      <c r="R17" s="22">
        <f t="shared" si="1"/>
        <v>0</v>
      </c>
      <c r="S17" s="22">
        <f t="shared" si="1"/>
        <v>0</v>
      </c>
    </row>
    <row r="18" spans="1:19" ht="27.75" customHeight="1">
      <c r="A18" s="24" t="s">
        <v>111</v>
      </c>
      <c r="B18" s="25">
        <v>600</v>
      </c>
      <c r="C18" s="25">
        <v>60014</v>
      </c>
      <c r="D18" s="21">
        <v>2710</v>
      </c>
      <c r="E18" s="22">
        <v>843195</v>
      </c>
      <c r="F18" s="22">
        <f>G18</f>
        <v>2801697</v>
      </c>
      <c r="G18" s="22">
        <f>I18</f>
        <v>2801697</v>
      </c>
      <c r="H18" s="22">
        <v>0</v>
      </c>
      <c r="I18" s="22">
        <v>2801697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</row>
    <row r="19" spans="1:19" ht="26.25" customHeight="1">
      <c r="A19" s="24" t="s">
        <v>112</v>
      </c>
      <c r="B19" s="28">
        <v>600</v>
      </c>
      <c r="C19" s="28">
        <v>60014</v>
      </c>
      <c r="D19" s="21">
        <v>6309</v>
      </c>
      <c r="E19" s="22">
        <v>512164</v>
      </c>
      <c r="F19" s="22">
        <v>2560822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2560822</v>
      </c>
      <c r="P19" s="22">
        <v>2560822</v>
      </c>
      <c r="Q19" s="22">
        <v>2560822</v>
      </c>
      <c r="R19" s="22">
        <v>0</v>
      </c>
      <c r="S19" s="22">
        <v>0</v>
      </c>
    </row>
    <row r="20" spans="1:19" ht="108.75" customHeight="1">
      <c r="A20" s="29" t="s">
        <v>113</v>
      </c>
      <c r="B20" s="28">
        <v>600</v>
      </c>
      <c r="C20" s="28">
        <v>60014</v>
      </c>
      <c r="D20" s="21">
        <v>6300</v>
      </c>
      <c r="E20" s="22">
        <v>1114613</v>
      </c>
      <c r="F20" s="22">
        <f>O20</f>
        <v>4435644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f>P20</f>
        <v>4435644</v>
      </c>
      <c r="P20" s="22">
        <v>4435644</v>
      </c>
      <c r="Q20" s="22">
        <v>0</v>
      </c>
      <c r="R20" s="22">
        <v>0</v>
      </c>
      <c r="S20" s="22">
        <v>0</v>
      </c>
    </row>
    <row r="21" spans="1:19" ht="75" customHeight="1">
      <c r="A21" s="29" t="s">
        <v>280</v>
      </c>
      <c r="B21" s="28">
        <v>600</v>
      </c>
      <c r="C21" s="28">
        <v>60014</v>
      </c>
      <c r="D21" s="21" t="s">
        <v>115</v>
      </c>
      <c r="E21" s="22">
        <v>13481</v>
      </c>
      <c r="F21" s="22">
        <f>I21</f>
        <v>26962</v>
      </c>
      <c r="G21" s="22">
        <f>I21</f>
        <v>26962</v>
      </c>
      <c r="H21" s="22">
        <v>0</v>
      </c>
      <c r="I21" s="22">
        <v>26962</v>
      </c>
      <c r="J21" s="22">
        <v>0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75" customHeight="1">
      <c r="A22" s="29" t="s">
        <v>279</v>
      </c>
      <c r="B22" s="28">
        <v>600</v>
      </c>
      <c r="C22" s="28">
        <v>60014</v>
      </c>
      <c r="D22" s="21" t="s">
        <v>115</v>
      </c>
      <c r="E22" s="22">
        <v>7452</v>
      </c>
      <c r="F22" s="22">
        <f>I22</f>
        <v>14904</v>
      </c>
      <c r="G22" s="22">
        <f>I22</f>
        <v>14904</v>
      </c>
      <c r="H22" s="22">
        <v>0</v>
      </c>
      <c r="I22" s="22">
        <v>14904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69.75" customHeight="1">
      <c r="A23" s="29" t="s">
        <v>114</v>
      </c>
      <c r="B23" s="28">
        <v>600</v>
      </c>
      <c r="C23" s="28">
        <v>60016</v>
      </c>
      <c r="D23" s="21" t="s">
        <v>115</v>
      </c>
      <c r="E23" s="22">
        <v>0</v>
      </c>
      <c r="F23" s="22">
        <f>G23</f>
        <v>9277</v>
      </c>
      <c r="G23" s="22">
        <f>J23</f>
        <v>9277</v>
      </c>
      <c r="H23" s="22">
        <v>0</v>
      </c>
      <c r="I23" s="22">
        <v>0</v>
      </c>
      <c r="J23" s="22">
        <v>9277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1:19" ht="69" customHeight="1">
      <c r="A24" s="24" t="s">
        <v>116</v>
      </c>
      <c r="B24" s="28">
        <v>600</v>
      </c>
      <c r="C24" s="28">
        <v>60078</v>
      </c>
      <c r="D24" s="21">
        <v>2710</v>
      </c>
      <c r="E24" s="22">
        <v>481875</v>
      </c>
      <c r="F24" s="22">
        <v>3815202</v>
      </c>
      <c r="G24" s="22">
        <v>3815202</v>
      </c>
      <c r="H24" s="22">
        <v>0</v>
      </c>
      <c r="I24" s="22">
        <v>3815202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ht="108.75" customHeight="1">
      <c r="A25" s="27" t="s">
        <v>118</v>
      </c>
      <c r="B25" s="28">
        <v>852</v>
      </c>
      <c r="C25" s="28">
        <v>85202</v>
      </c>
      <c r="D25" s="21" t="s">
        <v>119</v>
      </c>
      <c r="E25" s="22">
        <v>10000</v>
      </c>
      <c r="F25" s="22">
        <v>3235817</v>
      </c>
      <c r="G25" s="22">
        <f>F25</f>
        <v>3235817</v>
      </c>
      <c r="H25" s="22">
        <v>2096960</v>
      </c>
      <c r="I25" s="22">
        <f>G25-K25-H25</f>
        <v>1127557</v>
      </c>
      <c r="J25" s="22">
        <v>0</v>
      </c>
      <c r="K25" s="22">
        <v>11300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</row>
    <row r="26" spans="1:19" ht="25.5" customHeight="1">
      <c r="A26" s="104" t="s">
        <v>117</v>
      </c>
      <c r="B26" s="105"/>
      <c r="C26" s="105"/>
      <c r="D26" s="106"/>
      <c r="E26" s="30">
        <f>E17+E9</f>
        <v>3291180</v>
      </c>
      <c r="F26" s="30">
        <f aca="true" t="shared" si="2" ref="F26:S26">F17+F9</f>
        <v>17502348</v>
      </c>
      <c r="G26" s="30">
        <f t="shared" si="2"/>
        <v>10505882</v>
      </c>
      <c r="H26" s="30">
        <f t="shared" si="2"/>
        <v>2103960</v>
      </c>
      <c r="I26" s="30">
        <f t="shared" si="2"/>
        <v>7787722</v>
      </c>
      <c r="J26" s="30">
        <f t="shared" si="2"/>
        <v>503220</v>
      </c>
      <c r="K26" s="30">
        <f t="shared" si="2"/>
        <v>11300</v>
      </c>
      <c r="L26" s="30">
        <f t="shared" si="2"/>
        <v>99680</v>
      </c>
      <c r="M26" s="30">
        <f t="shared" si="2"/>
        <v>0</v>
      </c>
      <c r="N26" s="30">
        <f t="shared" si="2"/>
        <v>0</v>
      </c>
      <c r="O26" s="30">
        <f t="shared" si="2"/>
        <v>6996466</v>
      </c>
      <c r="P26" s="30">
        <f t="shared" si="2"/>
        <v>6996466</v>
      </c>
      <c r="Q26" s="30">
        <f t="shared" si="2"/>
        <v>2560822</v>
      </c>
      <c r="R26" s="30">
        <f t="shared" si="2"/>
        <v>0</v>
      </c>
      <c r="S26" s="30">
        <f t="shared" si="2"/>
        <v>0</v>
      </c>
    </row>
    <row r="28" ht="12.75">
      <c r="E28" s="31"/>
    </row>
    <row r="30" spans="5:9" ht="12.75">
      <c r="E30" s="31"/>
      <c r="F30" s="31"/>
      <c r="G30" s="31"/>
      <c r="H30" s="31"/>
      <c r="I30" s="31"/>
    </row>
  </sheetData>
  <sheetProtection/>
  <mergeCells count="25">
    <mergeCell ref="R6:R7"/>
    <mergeCell ref="S6:S7"/>
    <mergeCell ref="D4:D7"/>
    <mergeCell ref="E4:E7"/>
    <mergeCell ref="H5:N5"/>
    <mergeCell ref="M6:M7"/>
    <mergeCell ref="N6:N7"/>
    <mergeCell ref="P6:P7"/>
    <mergeCell ref="H6:I6"/>
    <mergeCell ref="J6:J7"/>
    <mergeCell ref="A26:D26"/>
    <mergeCell ref="A9:C9"/>
    <mergeCell ref="A17:C17"/>
    <mergeCell ref="O5:O7"/>
    <mergeCell ref="P5:S5"/>
    <mergeCell ref="F4:F7"/>
    <mergeCell ref="G4:S4"/>
    <mergeCell ref="G5:G7"/>
    <mergeCell ref="A1:S1"/>
    <mergeCell ref="R3:S3"/>
    <mergeCell ref="A4:A7"/>
    <mergeCell ref="B4:B7"/>
    <mergeCell ref="C4:C7"/>
    <mergeCell ref="K6:K7"/>
    <mergeCell ref="L6:L7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68" r:id="rId1"/>
  <headerFooter>
    <oddHeader>&amp;R
Załącznik nr &amp;A
do uchwały Rady Powiatu w Opatowie nr ...............
z dnia ......... grudnia 2011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view="pageLayout" workbookViewId="0" topLeftCell="A118">
      <selection activeCell="H62" sqref="H62"/>
    </sheetView>
  </sheetViews>
  <sheetFormatPr defaultColWidth="9.33203125" defaultRowHeight="12.75"/>
  <cols>
    <col min="1" max="1" width="5.66015625" style="0" customWidth="1"/>
    <col min="2" max="2" width="39.83203125" style="0" customWidth="1"/>
    <col min="4" max="4" width="13.16015625" style="0" customWidth="1"/>
    <col min="7" max="7" width="27.16015625" style="0" customWidth="1"/>
    <col min="8" max="8" width="21.33203125" style="0" customWidth="1"/>
    <col min="9" max="9" width="24" style="0" customWidth="1"/>
  </cols>
  <sheetData>
    <row r="1" spans="1:9" ht="12.75">
      <c r="A1" s="166" t="s">
        <v>120</v>
      </c>
      <c r="B1" s="166"/>
      <c r="C1" s="166"/>
      <c r="D1" s="166"/>
      <c r="E1" s="166"/>
      <c r="F1" s="166"/>
      <c r="G1" s="166"/>
      <c r="H1" s="166"/>
      <c r="I1" s="166"/>
    </row>
    <row r="2" spans="1:9" ht="21.75" customHeight="1">
      <c r="A2" s="166"/>
      <c r="B2" s="166"/>
      <c r="C2" s="166"/>
      <c r="D2" s="166"/>
      <c r="E2" s="166"/>
      <c r="F2" s="166"/>
      <c r="G2" s="166"/>
      <c r="H2" s="166"/>
      <c r="I2" s="166"/>
    </row>
    <row r="3" spans="1:9" ht="12.75">
      <c r="A3" s="166"/>
      <c r="B3" s="166"/>
      <c r="C3" s="166"/>
      <c r="D3" s="166"/>
      <c r="E3" s="166"/>
      <c r="F3" s="166"/>
      <c r="G3" s="166"/>
      <c r="H3" s="166"/>
      <c r="I3" s="166"/>
    </row>
    <row r="5" spans="1:9" ht="12.75">
      <c r="A5" s="167" t="s">
        <v>121</v>
      </c>
      <c r="B5" s="167" t="s">
        <v>122</v>
      </c>
      <c r="C5" s="167" t="s">
        <v>123</v>
      </c>
      <c r="D5" s="167" t="s">
        <v>124</v>
      </c>
      <c r="E5" s="167" t="s">
        <v>0</v>
      </c>
      <c r="F5" s="167" t="s">
        <v>1</v>
      </c>
      <c r="G5" s="167" t="s">
        <v>125</v>
      </c>
      <c r="H5" s="167"/>
      <c r="I5" s="167" t="s">
        <v>126</v>
      </c>
    </row>
    <row r="6" spans="1:9" ht="77.25" customHeight="1">
      <c r="A6" s="167"/>
      <c r="B6" s="167"/>
      <c r="C6" s="167"/>
      <c r="D6" s="167"/>
      <c r="E6" s="167"/>
      <c r="F6" s="167"/>
      <c r="G6" s="39" t="s">
        <v>127</v>
      </c>
      <c r="H6" s="39" t="s">
        <v>128</v>
      </c>
      <c r="I6" s="167"/>
    </row>
    <row r="7" spans="1:9" s="41" customFormat="1" ht="11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</row>
    <row r="8" spans="1:9" ht="39.75" customHeight="1">
      <c r="A8" s="126" t="s">
        <v>129</v>
      </c>
      <c r="B8" s="42" t="s">
        <v>130</v>
      </c>
      <c r="C8" s="132" t="s">
        <v>131</v>
      </c>
      <c r="D8" s="132" t="s">
        <v>132</v>
      </c>
      <c r="E8" s="165" t="s">
        <v>133</v>
      </c>
      <c r="F8" s="165" t="s">
        <v>134</v>
      </c>
      <c r="G8" s="43" t="s">
        <v>135</v>
      </c>
      <c r="H8" s="44">
        <f>H9+H13</f>
        <v>7913103</v>
      </c>
      <c r="I8" s="44">
        <f>I9</f>
        <v>1023780</v>
      </c>
    </row>
    <row r="9" spans="1:9" ht="39.75" customHeight="1">
      <c r="A9" s="151"/>
      <c r="B9" s="42" t="s">
        <v>136</v>
      </c>
      <c r="C9" s="143"/>
      <c r="D9" s="143"/>
      <c r="E9" s="127"/>
      <c r="F9" s="127"/>
      <c r="G9" s="43" t="s">
        <v>137</v>
      </c>
      <c r="H9" s="44">
        <f>H11+H12</f>
        <v>3223278</v>
      </c>
      <c r="I9" s="44">
        <f>I11+I12</f>
        <v>1023780</v>
      </c>
    </row>
    <row r="10" spans="1:9" ht="39.75" customHeight="1">
      <c r="A10" s="151"/>
      <c r="B10" s="42" t="s">
        <v>138</v>
      </c>
      <c r="C10" s="143"/>
      <c r="D10" s="143"/>
      <c r="E10" s="127"/>
      <c r="F10" s="127"/>
      <c r="G10" s="45" t="s">
        <v>139</v>
      </c>
      <c r="H10" s="44">
        <v>0</v>
      </c>
      <c r="I10" s="44">
        <v>0</v>
      </c>
    </row>
    <row r="11" spans="1:9" ht="39.75" customHeight="1">
      <c r="A11" s="151"/>
      <c r="B11" s="42" t="s">
        <v>140</v>
      </c>
      <c r="C11" s="143"/>
      <c r="D11" s="143"/>
      <c r="E11" s="127"/>
      <c r="F11" s="127"/>
      <c r="G11" s="45" t="s">
        <v>141</v>
      </c>
      <c r="H11" s="44">
        <v>1241755</v>
      </c>
      <c r="I11" s="44">
        <v>365445</v>
      </c>
    </row>
    <row r="12" spans="1:9" ht="39.75" customHeight="1">
      <c r="A12" s="151"/>
      <c r="B12" s="132" t="s">
        <v>142</v>
      </c>
      <c r="C12" s="143"/>
      <c r="D12" s="143"/>
      <c r="E12" s="127"/>
      <c r="F12" s="127"/>
      <c r="G12" s="46" t="s">
        <v>143</v>
      </c>
      <c r="H12" s="44">
        <v>1981523</v>
      </c>
      <c r="I12" s="44">
        <v>658335</v>
      </c>
    </row>
    <row r="13" spans="1:9" ht="39.75" customHeight="1">
      <c r="A13" s="151"/>
      <c r="B13" s="161"/>
      <c r="C13" s="143"/>
      <c r="D13" s="143"/>
      <c r="E13" s="127"/>
      <c r="F13" s="127"/>
      <c r="G13" s="43" t="s">
        <v>144</v>
      </c>
      <c r="H13" s="44">
        <f>H15+H16</f>
        <v>4689825</v>
      </c>
      <c r="I13" s="44">
        <v>0</v>
      </c>
    </row>
    <row r="14" spans="1:9" ht="39.75" customHeight="1">
      <c r="A14" s="151"/>
      <c r="B14" s="161"/>
      <c r="C14" s="143"/>
      <c r="D14" s="143"/>
      <c r="E14" s="127"/>
      <c r="F14" s="127"/>
      <c r="G14" s="45" t="s">
        <v>139</v>
      </c>
      <c r="H14" s="44">
        <v>0</v>
      </c>
      <c r="I14" s="44">
        <v>0</v>
      </c>
    </row>
    <row r="15" spans="1:9" ht="39.75" customHeight="1">
      <c r="A15" s="151"/>
      <c r="B15" s="161"/>
      <c r="C15" s="143"/>
      <c r="D15" s="143"/>
      <c r="E15" s="127"/>
      <c r="F15" s="127"/>
      <c r="G15" s="45" t="s">
        <v>141</v>
      </c>
      <c r="H15" s="44">
        <v>1806736</v>
      </c>
      <c r="I15" s="44">
        <v>0</v>
      </c>
    </row>
    <row r="16" spans="1:9" ht="39.75" customHeight="1">
      <c r="A16" s="151"/>
      <c r="B16" s="161"/>
      <c r="C16" s="143"/>
      <c r="D16" s="143"/>
      <c r="E16" s="127"/>
      <c r="F16" s="127"/>
      <c r="G16" s="46" t="s">
        <v>143</v>
      </c>
      <c r="H16" s="44">
        <v>2883089</v>
      </c>
      <c r="I16" s="44">
        <v>0</v>
      </c>
    </row>
    <row r="17" spans="1:9" ht="39.75" customHeight="1">
      <c r="A17" s="152"/>
      <c r="B17" s="162"/>
      <c r="C17" s="142"/>
      <c r="D17" s="142"/>
      <c r="E17" s="128"/>
      <c r="F17" s="128"/>
      <c r="G17" s="42" t="s">
        <v>145</v>
      </c>
      <c r="H17" s="44">
        <v>0</v>
      </c>
      <c r="I17" s="44">
        <v>0</v>
      </c>
    </row>
    <row r="18" spans="1:9" ht="39.75" customHeight="1">
      <c r="A18" s="158" t="s">
        <v>146</v>
      </c>
      <c r="B18" s="164" t="s">
        <v>147</v>
      </c>
      <c r="C18" s="132" t="s">
        <v>148</v>
      </c>
      <c r="D18" s="132" t="s">
        <v>149</v>
      </c>
      <c r="E18" s="153">
        <v>600</v>
      </c>
      <c r="F18" s="153">
        <v>60014</v>
      </c>
      <c r="G18" s="43" t="s">
        <v>135</v>
      </c>
      <c r="H18" s="44">
        <v>7535537</v>
      </c>
      <c r="I18" s="44">
        <v>2560822</v>
      </c>
    </row>
    <row r="19" spans="1:9" ht="39.75" customHeight="1">
      <c r="A19" s="158"/>
      <c r="B19" s="156"/>
      <c r="C19" s="133"/>
      <c r="D19" s="133"/>
      <c r="E19" s="154"/>
      <c r="F19" s="154"/>
      <c r="G19" s="43" t="s">
        <v>137</v>
      </c>
      <c r="H19" s="44">
        <v>0</v>
      </c>
      <c r="I19" s="44">
        <v>0</v>
      </c>
    </row>
    <row r="20" spans="1:9" ht="39.75" customHeight="1">
      <c r="A20" s="158"/>
      <c r="B20" s="156"/>
      <c r="C20" s="133"/>
      <c r="D20" s="133"/>
      <c r="E20" s="154"/>
      <c r="F20" s="154"/>
      <c r="G20" s="45" t="s">
        <v>139</v>
      </c>
      <c r="H20" s="44">
        <v>0</v>
      </c>
      <c r="I20" s="44">
        <v>0</v>
      </c>
    </row>
    <row r="21" spans="1:9" ht="39.75" customHeight="1">
      <c r="A21" s="158"/>
      <c r="B21" s="156"/>
      <c r="C21" s="133"/>
      <c r="D21" s="133"/>
      <c r="E21" s="154"/>
      <c r="F21" s="154"/>
      <c r="G21" s="45" t="s">
        <v>141</v>
      </c>
      <c r="H21" s="44">
        <v>0</v>
      </c>
      <c r="I21" s="44">
        <v>0</v>
      </c>
    </row>
    <row r="22" spans="1:9" ht="39.75" customHeight="1">
      <c r="A22" s="158"/>
      <c r="B22" s="124" t="s">
        <v>150</v>
      </c>
      <c r="C22" s="133"/>
      <c r="D22" s="133"/>
      <c r="E22" s="133"/>
      <c r="F22" s="133"/>
      <c r="G22" s="46" t="s">
        <v>143</v>
      </c>
      <c r="H22" s="44">
        <v>0</v>
      </c>
      <c r="I22" s="44">
        <v>0</v>
      </c>
    </row>
    <row r="23" spans="1:9" ht="39.75" customHeight="1">
      <c r="A23" s="158"/>
      <c r="B23" s="156"/>
      <c r="C23" s="133"/>
      <c r="D23" s="133"/>
      <c r="E23" s="133"/>
      <c r="F23" s="133"/>
      <c r="G23" s="43" t="s">
        <v>144</v>
      </c>
      <c r="H23" s="44">
        <v>7535537</v>
      </c>
      <c r="I23" s="44">
        <v>2560822</v>
      </c>
    </row>
    <row r="24" spans="1:9" ht="39.75" customHeight="1">
      <c r="A24" s="158"/>
      <c r="B24" s="42" t="s">
        <v>151</v>
      </c>
      <c r="C24" s="133"/>
      <c r="D24" s="133"/>
      <c r="E24" s="133"/>
      <c r="F24" s="133"/>
      <c r="G24" s="45" t="s">
        <v>139</v>
      </c>
      <c r="H24" s="44">
        <v>3092099</v>
      </c>
      <c r="I24" s="44">
        <v>1024328</v>
      </c>
    </row>
    <row r="25" spans="1:9" ht="39.75" customHeight="1">
      <c r="A25" s="158"/>
      <c r="B25" s="42" t="s">
        <v>152</v>
      </c>
      <c r="C25" s="133"/>
      <c r="D25" s="133"/>
      <c r="E25" s="133"/>
      <c r="F25" s="133"/>
      <c r="G25" s="45" t="s">
        <v>141</v>
      </c>
      <c r="H25" s="44">
        <v>0</v>
      </c>
      <c r="I25" s="44">
        <v>0</v>
      </c>
    </row>
    <row r="26" spans="1:9" ht="39.75" customHeight="1">
      <c r="A26" s="158"/>
      <c r="B26" s="132" t="s">
        <v>153</v>
      </c>
      <c r="C26" s="133"/>
      <c r="D26" s="133"/>
      <c r="E26" s="133"/>
      <c r="F26" s="133"/>
      <c r="G26" s="46" t="s">
        <v>143</v>
      </c>
      <c r="H26" s="44">
        <v>4443438</v>
      </c>
      <c r="I26" s="44">
        <v>1536494</v>
      </c>
    </row>
    <row r="27" spans="1:9" ht="39.75" customHeight="1">
      <c r="A27" s="158"/>
      <c r="B27" s="162"/>
      <c r="C27" s="134"/>
      <c r="D27" s="134"/>
      <c r="E27" s="134"/>
      <c r="F27" s="134"/>
      <c r="G27" s="42" t="s">
        <v>145</v>
      </c>
      <c r="H27" s="44">
        <v>0</v>
      </c>
      <c r="I27" s="44">
        <v>0</v>
      </c>
    </row>
    <row r="28" spans="1:9" ht="39.75" customHeight="1">
      <c r="A28" s="48" t="s">
        <v>154</v>
      </c>
      <c r="B28" s="49" t="s">
        <v>155</v>
      </c>
      <c r="C28" s="132" t="s">
        <v>156</v>
      </c>
      <c r="D28" s="132" t="s">
        <v>157</v>
      </c>
      <c r="E28" s="153">
        <v>720</v>
      </c>
      <c r="F28" s="153">
        <v>72095</v>
      </c>
      <c r="G28" s="43" t="s">
        <v>135</v>
      </c>
      <c r="H28" s="50">
        <v>337984</v>
      </c>
      <c r="I28" s="50">
        <v>284600</v>
      </c>
    </row>
    <row r="29" spans="1:9" ht="39.75" customHeight="1">
      <c r="A29" s="148"/>
      <c r="B29" s="160" t="s">
        <v>158</v>
      </c>
      <c r="C29" s="143"/>
      <c r="D29" s="143"/>
      <c r="E29" s="161"/>
      <c r="F29" s="161"/>
      <c r="G29" s="43" t="s">
        <v>137</v>
      </c>
      <c r="H29" s="50">
        <v>0</v>
      </c>
      <c r="I29" s="50">
        <v>0</v>
      </c>
    </row>
    <row r="30" spans="1:9" ht="39.75" customHeight="1">
      <c r="A30" s="148"/>
      <c r="B30" s="124"/>
      <c r="C30" s="143"/>
      <c r="D30" s="143"/>
      <c r="E30" s="161"/>
      <c r="F30" s="161"/>
      <c r="G30" s="45" t="s">
        <v>139</v>
      </c>
      <c r="H30" s="50">
        <v>0</v>
      </c>
      <c r="I30" s="50">
        <v>0</v>
      </c>
    </row>
    <row r="31" spans="1:9" ht="39.75" customHeight="1">
      <c r="A31" s="148"/>
      <c r="B31" s="163" t="s">
        <v>159</v>
      </c>
      <c r="C31" s="143"/>
      <c r="D31" s="143"/>
      <c r="E31" s="161"/>
      <c r="F31" s="161"/>
      <c r="G31" s="46" t="s">
        <v>141</v>
      </c>
      <c r="H31" s="50">
        <v>0</v>
      </c>
      <c r="I31" s="50">
        <v>0</v>
      </c>
    </row>
    <row r="32" spans="1:9" ht="39.75" customHeight="1">
      <c r="A32" s="148"/>
      <c r="B32" s="146"/>
      <c r="C32" s="143"/>
      <c r="D32" s="143"/>
      <c r="E32" s="161"/>
      <c r="F32" s="161"/>
      <c r="G32" s="46" t="s">
        <v>143</v>
      </c>
      <c r="H32" s="50">
        <v>0</v>
      </c>
      <c r="I32" s="50">
        <v>0</v>
      </c>
    </row>
    <row r="33" spans="1:9" ht="39.75" customHeight="1">
      <c r="A33" s="148"/>
      <c r="B33" s="146"/>
      <c r="C33" s="143"/>
      <c r="D33" s="143"/>
      <c r="E33" s="161"/>
      <c r="F33" s="161"/>
      <c r="G33" s="43" t="s">
        <v>144</v>
      </c>
      <c r="H33" s="50">
        <v>337984</v>
      </c>
      <c r="I33" s="50">
        <v>284600</v>
      </c>
    </row>
    <row r="34" spans="1:9" ht="39.75" customHeight="1">
      <c r="A34" s="148"/>
      <c r="B34" s="143"/>
      <c r="C34" s="143"/>
      <c r="D34" s="143"/>
      <c r="E34" s="161"/>
      <c r="F34" s="161"/>
      <c r="G34" s="45" t="s">
        <v>139</v>
      </c>
      <c r="H34" s="50">
        <v>69018</v>
      </c>
      <c r="I34" s="50">
        <v>59391</v>
      </c>
    </row>
    <row r="35" spans="1:9" ht="39.75" customHeight="1">
      <c r="A35" s="148"/>
      <c r="B35" s="143"/>
      <c r="C35" s="143"/>
      <c r="D35" s="143"/>
      <c r="E35" s="161"/>
      <c r="F35" s="161"/>
      <c r="G35" s="45" t="s">
        <v>141</v>
      </c>
      <c r="H35" s="50">
        <v>0</v>
      </c>
      <c r="I35" s="50">
        <v>0</v>
      </c>
    </row>
    <row r="36" spans="1:9" ht="39.75" customHeight="1">
      <c r="A36" s="148"/>
      <c r="B36" s="143"/>
      <c r="C36" s="143"/>
      <c r="D36" s="143"/>
      <c r="E36" s="161"/>
      <c r="F36" s="161"/>
      <c r="G36" s="46" t="s">
        <v>143</v>
      </c>
      <c r="H36" s="50">
        <v>268966</v>
      </c>
      <c r="I36" s="50">
        <v>225209</v>
      </c>
    </row>
    <row r="37" spans="1:9" ht="39.75" customHeight="1">
      <c r="A37" s="148"/>
      <c r="B37" s="142"/>
      <c r="C37" s="142"/>
      <c r="D37" s="142"/>
      <c r="E37" s="162"/>
      <c r="F37" s="162"/>
      <c r="G37" s="42" t="s">
        <v>145</v>
      </c>
      <c r="H37" s="50">
        <v>0</v>
      </c>
      <c r="I37" s="50">
        <v>0</v>
      </c>
    </row>
    <row r="38" spans="1:9" ht="39.75" customHeight="1">
      <c r="A38" s="148" t="s">
        <v>160</v>
      </c>
      <c r="B38" s="160" t="s">
        <v>161</v>
      </c>
      <c r="C38" s="124" t="s">
        <v>162</v>
      </c>
      <c r="D38" s="124" t="s">
        <v>157</v>
      </c>
      <c r="E38" s="124">
        <v>720</v>
      </c>
      <c r="F38" s="124">
        <v>72095</v>
      </c>
      <c r="G38" s="43" t="s">
        <v>135</v>
      </c>
      <c r="H38" s="50">
        <v>887567</v>
      </c>
      <c r="I38" s="50">
        <v>886567</v>
      </c>
    </row>
    <row r="39" spans="1:9" ht="39.75" customHeight="1">
      <c r="A39" s="148"/>
      <c r="B39" s="124"/>
      <c r="C39" s="124"/>
      <c r="D39" s="124"/>
      <c r="E39" s="124"/>
      <c r="F39" s="124"/>
      <c r="G39" s="43" t="s">
        <v>137</v>
      </c>
      <c r="H39" s="50">
        <v>0</v>
      </c>
      <c r="I39" s="50">
        <v>0</v>
      </c>
    </row>
    <row r="40" spans="1:9" ht="39.75" customHeight="1">
      <c r="A40" s="148"/>
      <c r="B40" s="124"/>
      <c r="C40" s="124"/>
      <c r="D40" s="124"/>
      <c r="E40" s="124"/>
      <c r="F40" s="124"/>
      <c r="G40" s="45" t="s">
        <v>139</v>
      </c>
      <c r="H40" s="50">
        <v>0</v>
      </c>
      <c r="I40" s="50">
        <v>0</v>
      </c>
    </row>
    <row r="41" spans="1:9" ht="39.75" customHeight="1">
      <c r="A41" s="148"/>
      <c r="B41" s="124"/>
      <c r="C41" s="124"/>
      <c r="D41" s="124"/>
      <c r="E41" s="124"/>
      <c r="F41" s="124"/>
      <c r="G41" s="45" t="s">
        <v>141</v>
      </c>
      <c r="H41" s="50">
        <v>0</v>
      </c>
      <c r="I41" s="50">
        <v>0</v>
      </c>
    </row>
    <row r="42" spans="1:9" ht="39.75" customHeight="1">
      <c r="A42" s="148"/>
      <c r="B42" s="42" t="s">
        <v>163</v>
      </c>
      <c r="C42" s="124"/>
      <c r="D42" s="124"/>
      <c r="E42" s="124"/>
      <c r="F42" s="124"/>
      <c r="G42" s="46" t="s">
        <v>143</v>
      </c>
      <c r="H42" s="50">
        <v>0</v>
      </c>
      <c r="I42" s="50">
        <v>0</v>
      </c>
    </row>
    <row r="43" spans="1:9" ht="39.75" customHeight="1">
      <c r="A43" s="148"/>
      <c r="B43" s="42" t="s">
        <v>164</v>
      </c>
      <c r="C43" s="124"/>
      <c r="D43" s="124"/>
      <c r="E43" s="124"/>
      <c r="F43" s="124"/>
      <c r="G43" s="43" t="s">
        <v>144</v>
      </c>
      <c r="H43" s="50">
        <v>887567</v>
      </c>
      <c r="I43" s="50">
        <v>886567</v>
      </c>
    </row>
    <row r="44" spans="1:9" ht="39.75" customHeight="1">
      <c r="A44" s="148"/>
      <c r="B44" s="124" t="s">
        <v>165</v>
      </c>
      <c r="C44" s="124"/>
      <c r="D44" s="124"/>
      <c r="E44" s="124"/>
      <c r="F44" s="124"/>
      <c r="G44" s="46" t="s">
        <v>139</v>
      </c>
      <c r="H44" s="50">
        <v>181286</v>
      </c>
      <c r="I44" s="50">
        <v>180286</v>
      </c>
    </row>
    <row r="45" spans="1:9" ht="39.75" customHeight="1">
      <c r="A45" s="148"/>
      <c r="B45" s="124"/>
      <c r="C45" s="124"/>
      <c r="D45" s="124"/>
      <c r="E45" s="124"/>
      <c r="F45" s="124"/>
      <c r="G45" s="45" t="s">
        <v>141</v>
      </c>
      <c r="H45" s="50">
        <v>0</v>
      </c>
      <c r="I45" s="50">
        <v>0</v>
      </c>
    </row>
    <row r="46" spans="1:9" ht="39.75" customHeight="1">
      <c r="A46" s="148"/>
      <c r="B46" s="124"/>
      <c r="C46" s="124"/>
      <c r="D46" s="124"/>
      <c r="E46" s="124"/>
      <c r="F46" s="124"/>
      <c r="G46" s="46" t="s">
        <v>143</v>
      </c>
      <c r="H46" s="50">
        <v>706281</v>
      </c>
      <c r="I46" s="50">
        <v>706281</v>
      </c>
    </row>
    <row r="47" spans="1:9" ht="39.75" customHeight="1">
      <c r="A47" s="148"/>
      <c r="B47" s="124"/>
      <c r="C47" s="124"/>
      <c r="D47" s="124"/>
      <c r="E47" s="124"/>
      <c r="F47" s="124"/>
      <c r="G47" s="42" t="s">
        <v>145</v>
      </c>
      <c r="H47" s="50">
        <v>0</v>
      </c>
      <c r="I47" s="50">
        <v>0</v>
      </c>
    </row>
    <row r="48" spans="1:9" ht="39.75" customHeight="1">
      <c r="A48" s="158" t="s">
        <v>166</v>
      </c>
      <c r="B48" s="132" t="s">
        <v>167</v>
      </c>
      <c r="C48" s="124" t="s">
        <v>168</v>
      </c>
      <c r="D48" s="124" t="s">
        <v>169</v>
      </c>
      <c r="E48" s="156">
        <v>801</v>
      </c>
      <c r="F48" s="156">
        <v>80195</v>
      </c>
      <c r="G48" s="43" t="s">
        <v>135</v>
      </c>
      <c r="H48" s="50">
        <v>4727419</v>
      </c>
      <c r="I48" s="50">
        <f>I49+I53</f>
        <v>1589936</v>
      </c>
    </row>
    <row r="49" spans="1:9" ht="39.75" customHeight="1">
      <c r="A49" s="158"/>
      <c r="B49" s="146"/>
      <c r="C49" s="159"/>
      <c r="D49" s="159"/>
      <c r="E49" s="159"/>
      <c r="F49" s="159"/>
      <c r="G49" s="43" t="s">
        <v>137</v>
      </c>
      <c r="H49" s="50">
        <v>0</v>
      </c>
      <c r="I49" s="50">
        <v>0</v>
      </c>
    </row>
    <row r="50" spans="1:9" ht="39.75" customHeight="1">
      <c r="A50" s="158"/>
      <c r="B50" s="146"/>
      <c r="C50" s="159"/>
      <c r="D50" s="159"/>
      <c r="E50" s="159"/>
      <c r="F50" s="159"/>
      <c r="G50" s="45" t="s">
        <v>139</v>
      </c>
      <c r="H50" s="50">
        <v>0</v>
      </c>
      <c r="I50" s="50">
        <v>0</v>
      </c>
    </row>
    <row r="51" spans="1:9" ht="39.75" customHeight="1">
      <c r="A51" s="158"/>
      <c r="B51" s="146"/>
      <c r="C51" s="159"/>
      <c r="D51" s="159"/>
      <c r="E51" s="159"/>
      <c r="F51" s="159"/>
      <c r="G51" s="45" t="s">
        <v>141</v>
      </c>
      <c r="H51" s="50">
        <v>0</v>
      </c>
      <c r="I51" s="50">
        <v>0</v>
      </c>
    </row>
    <row r="52" spans="1:9" ht="39.75" customHeight="1">
      <c r="A52" s="158"/>
      <c r="B52" s="146"/>
      <c r="C52" s="159"/>
      <c r="D52" s="159"/>
      <c r="E52" s="159"/>
      <c r="F52" s="159"/>
      <c r="G52" s="46" t="s">
        <v>143</v>
      </c>
      <c r="H52" s="50">
        <v>0</v>
      </c>
      <c r="I52" s="50">
        <v>0</v>
      </c>
    </row>
    <row r="53" spans="1:9" ht="39.75" customHeight="1">
      <c r="A53" s="158"/>
      <c r="B53" s="146"/>
      <c r="C53" s="159"/>
      <c r="D53" s="159"/>
      <c r="E53" s="159"/>
      <c r="F53" s="159"/>
      <c r="G53" s="43" t="s">
        <v>144</v>
      </c>
      <c r="H53" s="50">
        <v>4727419</v>
      </c>
      <c r="I53" s="50">
        <f>I54+I56</f>
        <v>1589936</v>
      </c>
    </row>
    <row r="54" spans="1:9" ht="39.75" customHeight="1">
      <c r="A54" s="158"/>
      <c r="B54" s="146"/>
      <c r="C54" s="159"/>
      <c r="D54" s="159"/>
      <c r="E54" s="159"/>
      <c r="F54" s="159"/>
      <c r="G54" s="45" t="s">
        <v>139</v>
      </c>
      <c r="H54" s="50">
        <v>1919992</v>
      </c>
      <c r="I54" s="50">
        <v>635975</v>
      </c>
    </row>
    <row r="55" spans="1:9" ht="39.75" customHeight="1">
      <c r="A55" s="158"/>
      <c r="B55" s="146"/>
      <c r="C55" s="159"/>
      <c r="D55" s="159"/>
      <c r="E55" s="159"/>
      <c r="F55" s="159"/>
      <c r="G55" s="45" t="s">
        <v>141</v>
      </c>
      <c r="H55" s="50">
        <v>0</v>
      </c>
      <c r="I55" s="50">
        <v>0</v>
      </c>
    </row>
    <row r="56" spans="1:9" ht="39.75" customHeight="1">
      <c r="A56" s="158"/>
      <c r="B56" s="146"/>
      <c r="C56" s="159"/>
      <c r="D56" s="159"/>
      <c r="E56" s="159"/>
      <c r="F56" s="159"/>
      <c r="G56" s="46" t="s">
        <v>143</v>
      </c>
      <c r="H56" s="50">
        <v>2807427</v>
      </c>
      <c r="I56" s="50">
        <v>953961</v>
      </c>
    </row>
    <row r="57" spans="1:9" ht="39.75" customHeight="1">
      <c r="A57" s="158"/>
      <c r="B57" s="146"/>
      <c r="C57" s="159"/>
      <c r="D57" s="159"/>
      <c r="E57" s="159"/>
      <c r="F57" s="159"/>
      <c r="G57" s="124" t="s">
        <v>145</v>
      </c>
      <c r="H57" s="157">
        <v>0</v>
      </c>
      <c r="I57" s="157">
        <v>0</v>
      </c>
    </row>
    <row r="58" spans="1:9" ht="39.75" customHeight="1">
      <c r="A58" s="158"/>
      <c r="B58" s="147"/>
      <c r="C58" s="159"/>
      <c r="D58" s="159"/>
      <c r="E58" s="159"/>
      <c r="F58" s="159"/>
      <c r="G58" s="156"/>
      <c r="H58" s="124"/>
      <c r="I58" s="124"/>
    </row>
    <row r="59" spans="1:9" ht="39.75" customHeight="1">
      <c r="A59" s="126" t="s">
        <v>170</v>
      </c>
      <c r="B59" s="132" t="s">
        <v>171</v>
      </c>
      <c r="C59" s="132" t="s">
        <v>162</v>
      </c>
      <c r="D59" s="124" t="s">
        <v>157</v>
      </c>
      <c r="E59" s="153">
        <v>853</v>
      </c>
      <c r="F59" s="153">
        <v>85395</v>
      </c>
      <c r="G59" s="43" t="s">
        <v>135</v>
      </c>
      <c r="H59" s="50">
        <v>46567</v>
      </c>
      <c r="I59" s="50">
        <v>23693</v>
      </c>
    </row>
    <row r="60" spans="1:9" ht="39.75" customHeight="1">
      <c r="A60" s="151"/>
      <c r="B60" s="146"/>
      <c r="C60" s="146"/>
      <c r="D60" s="124"/>
      <c r="E60" s="154"/>
      <c r="F60" s="154"/>
      <c r="G60" s="43" t="s">
        <v>137</v>
      </c>
      <c r="H60" s="50">
        <v>46567</v>
      </c>
      <c r="I60" s="50">
        <v>23693</v>
      </c>
    </row>
    <row r="61" spans="1:9" ht="39.75" customHeight="1">
      <c r="A61" s="151"/>
      <c r="B61" s="146"/>
      <c r="C61" s="146"/>
      <c r="D61" s="124"/>
      <c r="E61" s="154"/>
      <c r="F61" s="154"/>
      <c r="G61" s="45" t="s">
        <v>139</v>
      </c>
      <c r="H61" s="50">
        <v>0</v>
      </c>
      <c r="I61" s="50">
        <v>0</v>
      </c>
    </row>
    <row r="62" spans="1:9" ht="39.75" customHeight="1">
      <c r="A62" s="151"/>
      <c r="B62" s="146"/>
      <c r="C62" s="146"/>
      <c r="D62" s="124"/>
      <c r="E62" s="154"/>
      <c r="F62" s="154"/>
      <c r="G62" s="45" t="s">
        <v>141</v>
      </c>
      <c r="H62" s="50">
        <v>6985</v>
      </c>
      <c r="I62" s="50">
        <v>3554</v>
      </c>
    </row>
    <row r="63" spans="1:9" ht="39.75" customHeight="1">
      <c r="A63" s="151"/>
      <c r="B63" s="146"/>
      <c r="C63" s="146"/>
      <c r="D63" s="124"/>
      <c r="E63" s="154"/>
      <c r="F63" s="154"/>
      <c r="G63" s="46" t="s">
        <v>143</v>
      </c>
      <c r="H63" s="50">
        <v>39582</v>
      </c>
      <c r="I63" s="50">
        <v>20139</v>
      </c>
    </row>
    <row r="64" spans="1:9" ht="39.75" customHeight="1">
      <c r="A64" s="151"/>
      <c r="B64" s="146"/>
      <c r="C64" s="146"/>
      <c r="D64" s="124"/>
      <c r="E64" s="154"/>
      <c r="F64" s="154"/>
      <c r="G64" s="43" t="s">
        <v>144</v>
      </c>
      <c r="H64" s="50">
        <v>0</v>
      </c>
      <c r="I64" s="50">
        <v>0</v>
      </c>
    </row>
    <row r="65" spans="1:9" ht="39.75" customHeight="1">
      <c r="A65" s="151"/>
      <c r="B65" s="146"/>
      <c r="C65" s="146"/>
      <c r="D65" s="124"/>
      <c r="E65" s="154"/>
      <c r="F65" s="154"/>
      <c r="G65" s="45" t="s">
        <v>139</v>
      </c>
      <c r="H65" s="50">
        <v>0</v>
      </c>
      <c r="I65" s="50">
        <v>0</v>
      </c>
    </row>
    <row r="66" spans="1:9" ht="39.75" customHeight="1">
      <c r="A66" s="151"/>
      <c r="B66" s="146"/>
      <c r="C66" s="146"/>
      <c r="D66" s="124"/>
      <c r="E66" s="154"/>
      <c r="F66" s="154"/>
      <c r="G66" s="45" t="s">
        <v>141</v>
      </c>
      <c r="H66" s="50">
        <v>0</v>
      </c>
      <c r="I66" s="50">
        <v>0</v>
      </c>
    </row>
    <row r="67" spans="1:9" ht="39.75" customHeight="1">
      <c r="A67" s="151"/>
      <c r="B67" s="146"/>
      <c r="C67" s="146"/>
      <c r="D67" s="124"/>
      <c r="E67" s="154"/>
      <c r="F67" s="154"/>
      <c r="G67" s="46" t="s">
        <v>143</v>
      </c>
      <c r="H67" s="50">
        <v>0</v>
      </c>
      <c r="I67" s="50">
        <v>0</v>
      </c>
    </row>
    <row r="68" spans="1:9" ht="39.75" customHeight="1">
      <c r="A68" s="152"/>
      <c r="B68" s="147"/>
      <c r="C68" s="147"/>
      <c r="D68" s="124"/>
      <c r="E68" s="155"/>
      <c r="F68" s="155"/>
      <c r="G68" s="42" t="s">
        <v>145</v>
      </c>
      <c r="H68" s="50">
        <v>0</v>
      </c>
      <c r="I68" s="50">
        <v>0</v>
      </c>
    </row>
    <row r="69" spans="1:9" ht="39.75" customHeight="1">
      <c r="A69" s="126" t="s">
        <v>172</v>
      </c>
      <c r="B69" s="132" t="s">
        <v>173</v>
      </c>
      <c r="C69" s="132" t="s">
        <v>162</v>
      </c>
      <c r="D69" s="124" t="s">
        <v>157</v>
      </c>
      <c r="E69" s="153">
        <v>750</v>
      </c>
      <c r="F69" s="153">
        <v>75075</v>
      </c>
      <c r="G69" s="43" t="s">
        <v>135</v>
      </c>
      <c r="H69" s="50">
        <v>137303</v>
      </c>
      <c r="I69" s="50">
        <f>I70</f>
        <v>102781</v>
      </c>
    </row>
    <row r="70" spans="1:9" ht="39.75" customHeight="1">
      <c r="A70" s="151"/>
      <c r="B70" s="146"/>
      <c r="C70" s="146"/>
      <c r="D70" s="124"/>
      <c r="E70" s="154"/>
      <c r="F70" s="154"/>
      <c r="G70" s="43" t="s">
        <v>137</v>
      </c>
      <c r="H70" s="50">
        <v>137303</v>
      </c>
      <c r="I70" s="50">
        <f>SUM(I71:I73)</f>
        <v>102781</v>
      </c>
    </row>
    <row r="71" spans="1:9" ht="39.75" customHeight="1">
      <c r="A71" s="151"/>
      <c r="B71" s="146"/>
      <c r="C71" s="146"/>
      <c r="D71" s="124"/>
      <c r="E71" s="154"/>
      <c r="F71" s="154"/>
      <c r="G71" s="45" t="s">
        <v>139</v>
      </c>
      <c r="H71" s="50">
        <v>135432</v>
      </c>
      <c r="I71" s="50">
        <v>100910</v>
      </c>
    </row>
    <row r="72" spans="1:9" ht="39.75" customHeight="1">
      <c r="A72" s="151"/>
      <c r="B72" s="146"/>
      <c r="C72" s="146"/>
      <c r="D72" s="124"/>
      <c r="E72" s="154"/>
      <c r="F72" s="154"/>
      <c r="G72" s="45" t="s">
        <v>141</v>
      </c>
      <c r="H72" s="50">
        <v>0</v>
      </c>
      <c r="I72" s="50">
        <v>0</v>
      </c>
    </row>
    <row r="73" spans="1:9" ht="39.75" customHeight="1">
      <c r="A73" s="151"/>
      <c r="B73" s="146"/>
      <c r="C73" s="146"/>
      <c r="D73" s="124"/>
      <c r="E73" s="154"/>
      <c r="F73" s="154"/>
      <c r="G73" s="46" t="s">
        <v>143</v>
      </c>
      <c r="H73" s="50">
        <v>1871</v>
      </c>
      <c r="I73" s="50">
        <v>1871</v>
      </c>
    </row>
    <row r="74" spans="1:9" ht="39.75" customHeight="1">
      <c r="A74" s="151"/>
      <c r="B74" s="146"/>
      <c r="C74" s="146"/>
      <c r="D74" s="124"/>
      <c r="E74" s="154"/>
      <c r="F74" s="154"/>
      <c r="G74" s="43" t="s">
        <v>144</v>
      </c>
      <c r="H74" s="50">
        <v>0</v>
      </c>
      <c r="I74" s="50">
        <v>0</v>
      </c>
    </row>
    <row r="75" spans="1:9" ht="39.75" customHeight="1">
      <c r="A75" s="151"/>
      <c r="B75" s="146"/>
      <c r="C75" s="146"/>
      <c r="D75" s="124"/>
      <c r="E75" s="154"/>
      <c r="F75" s="154"/>
      <c r="G75" s="45" t="s">
        <v>139</v>
      </c>
      <c r="H75" s="50">
        <v>0</v>
      </c>
      <c r="I75" s="50">
        <v>0</v>
      </c>
    </row>
    <row r="76" spans="1:9" ht="39.75" customHeight="1">
      <c r="A76" s="151"/>
      <c r="B76" s="146"/>
      <c r="C76" s="146"/>
      <c r="D76" s="124"/>
      <c r="E76" s="154"/>
      <c r="F76" s="154"/>
      <c r="G76" s="45" t="s">
        <v>141</v>
      </c>
      <c r="H76" s="50">
        <v>0</v>
      </c>
      <c r="I76" s="50">
        <v>0</v>
      </c>
    </row>
    <row r="77" spans="1:9" ht="39.75" customHeight="1">
      <c r="A77" s="151"/>
      <c r="B77" s="146"/>
      <c r="C77" s="146"/>
      <c r="D77" s="124"/>
      <c r="E77" s="154"/>
      <c r="F77" s="154"/>
      <c r="G77" s="46" t="s">
        <v>143</v>
      </c>
      <c r="H77" s="50">
        <v>0</v>
      </c>
      <c r="I77" s="50">
        <v>0</v>
      </c>
    </row>
    <row r="78" spans="1:9" ht="39.75" customHeight="1">
      <c r="A78" s="152"/>
      <c r="B78" s="147"/>
      <c r="C78" s="147"/>
      <c r="D78" s="124"/>
      <c r="E78" s="155"/>
      <c r="F78" s="155"/>
      <c r="G78" s="42" t="s">
        <v>145</v>
      </c>
      <c r="H78" s="50">
        <v>0</v>
      </c>
      <c r="I78" s="50">
        <v>0</v>
      </c>
    </row>
    <row r="79" spans="1:9" ht="39.75" customHeight="1">
      <c r="A79" s="148" t="s">
        <v>174</v>
      </c>
      <c r="B79" s="150" t="s">
        <v>175</v>
      </c>
      <c r="C79" s="124" t="s">
        <v>176</v>
      </c>
      <c r="D79" s="124" t="s">
        <v>177</v>
      </c>
      <c r="E79" s="124">
        <v>852</v>
      </c>
      <c r="F79" s="124">
        <v>85295</v>
      </c>
      <c r="G79" s="43" t="s">
        <v>135</v>
      </c>
      <c r="H79" s="50">
        <v>1715256</v>
      </c>
      <c r="I79" s="50">
        <v>1065183</v>
      </c>
    </row>
    <row r="80" spans="1:9" ht="39.75" customHeight="1">
      <c r="A80" s="149"/>
      <c r="B80" s="150"/>
      <c r="C80" s="124"/>
      <c r="D80" s="124"/>
      <c r="E80" s="124"/>
      <c r="F80" s="124"/>
      <c r="G80" s="43" t="s">
        <v>137</v>
      </c>
      <c r="H80" s="50">
        <v>1537506</v>
      </c>
      <c r="I80" s="50">
        <v>942483</v>
      </c>
    </row>
    <row r="81" spans="1:9" ht="39.75" customHeight="1">
      <c r="A81" s="149"/>
      <c r="B81" s="150"/>
      <c r="C81" s="124"/>
      <c r="D81" s="124"/>
      <c r="E81" s="124"/>
      <c r="F81" s="124"/>
      <c r="G81" s="45" t="s">
        <v>139</v>
      </c>
      <c r="H81" s="50">
        <v>76546</v>
      </c>
      <c r="I81" s="50">
        <v>64476</v>
      </c>
    </row>
    <row r="82" spans="1:9" ht="39.75" customHeight="1">
      <c r="A82" s="149"/>
      <c r="B82" s="150"/>
      <c r="C82" s="124"/>
      <c r="D82" s="124"/>
      <c r="E82" s="124"/>
      <c r="F82" s="124"/>
      <c r="G82" s="45" t="s">
        <v>141</v>
      </c>
      <c r="H82" s="50">
        <v>70694</v>
      </c>
      <c r="I82" s="50">
        <v>44149</v>
      </c>
    </row>
    <row r="83" spans="1:9" ht="39.75" customHeight="1">
      <c r="A83" s="149"/>
      <c r="B83" s="42" t="s">
        <v>178</v>
      </c>
      <c r="C83" s="124"/>
      <c r="D83" s="124"/>
      <c r="E83" s="124"/>
      <c r="F83" s="124"/>
      <c r="G83" s="46" t="s">
        <v>143</v>
      </c>
      <c r="H83" s="50">
        <v>1390266</v>
      </c>
      <c r="I83" s="50">
        <v>833858</v>
      </c>
    </row>
    <row r="84" spans="1:9" ht="39.75" customHeight="1">
      <c r="A84" s="149"/>
      <c r="B84" s="42" t="s">
        <v>179</v>
      </c>
      <c r="C84" s="124"/>
      <c r="D84" s="124"/>
      <c r="E84" s="124"/>
      <c r="F84" s="124"/>
      <c r="G84" s="43" t="s">
        <v>144</v>
      </c>
      <c r="H84" s="50">
        <v>177750</v>
      </c>
      <c r="I84" s="50">
        <v>122700</v>
      </c>
    </row>
    <row r="85" spans="1:9" ht="39.75" customHeight="1">
      <c r="A85" s="149"/>
      <c r="B85" s="42" t="s">
        <v>180</v>
      </c>
      <c r="C85" s="124"/>
      <c r="D85" s="124"/>
      <c r="E85" s="124"/>
      <c r="F85" s="124"/>
      <c r="G85" s="45" t="s">
        <v>139</v>
      </c>
      <c r="H85" s="50">
        <v>0</v>
      </c>
      <c r="I85" s="50">
        <v>0</v>
      </c>
    </row>
    <row r="86" spans="1:9" ht="39.75" customHeight="1">
      <c r="A86" s="149"/>
      <c r="B86" s="124" t="s">
        <v>181</v>
      </c>
      <c r="C86" s="124"/>
      <c r="D86" s="124"/>
      <c r="E86" s="124"/>
      <c r="F86" s="124"/>
      <c r="G86" s="45" t="s">
        <v>141</v>
      </c>
      <c r="H86" s="50">
        <v>8937</v>
      </c>
      <c r="I86" s="50">
        <v>6169</v>
      </c>
    </row>
    <row r="87" spans="1:9" ht="39.75" customHeight="1">
      <c r="A87" s="149"/>
      <c r="B87" s="124"/>
      <c r="C87" s="124"/>
      <c r="D87" s="124"/>
      <c r="E87" s="124"/>
      <c r="F87" s="124"/>
      <c r="G87" s="46" t="s">
        <v>143</v>
      </c>
      <c r="H87" s="50">
        <v>168813</v>
      </c>
      <c r="I87" s="50">
        <v>116531</v>
      </c>
    </row>
    <row r="88" spans="1:9" ht="39.75" customHeight="1">
      <c r="A88" s="149"/>
      <c r="B88" s="124"/>
      <c r="C88" s="124"/>
      <c r="D88" s="124"/>
      <c r="E88" s="124"/>
      <c r="F88" s="124"/>
      <c r="G88" s="42" t="s">
        <v>145</v>
      </c>
      <c r="H88" s="50">
        <v>0</v>
      </c>
      <c r="I88" s="50">
        <v>0</v>
      </c>
    </row>
    <row r="89" spans="1:9" ht="39.75" customHeight="1">
      <c r="A89" s="126" t="s">
        <v>182</v>
      </c>
      <c r="B89" s="129" t="s">
        <v>183</v>
      </c>
      <c r="C89" s="124">
        <v>2011</v>
      </c>
      <c r="D89" s="124" t="s">
        <v>184</v>
      </c>
      <c r="E89" s="135">
        <v>754</v>
      </c>
      <c r="F89" s="135">
        <v>75495</v>
      </c>
      <c r="G89" s="43" t="s">
        <v>135</v>
      </c>
      <c r="H89" s="50">
        <v>47900</v>
      </c>
      <c r="I89" s="50">
        <v>47900</v>
      </c>
    </row>
    <row r="90" spans="1:9" ht="39.75" customHeight="1">
      <c r="A90" s="127"/>
      <c r="B90" s="141"/>
      <c r="C90" s="124"/>
      <c r="D90" s="124"/>
      <c r="E90" s="136"/>
      <c r="F90" s="136"/>
      <c r="G90" s="43" t="s">
        <v>137</v>
      </c>
      <c r="H90" s="50">
        <v>47900</v>
      </c>
      <c r="I90" s="50">
        <v>47900</v>
      </c>
    </row>
    <row r="91" spans="1:9" ht="39.75" customHeight="1">
      <c r="A91" s="127"/>
      <c r="B91" s="141"/>
      <c r="C91" s="124"/>
      <c r="D91" s="124"/>
      <c r="E91" s="136"/>
      <c r="F91" s="136"/>
      <c r="G91" s="45" t="s">
        <v>139</v>
      </c>
      <c r="H91" s="50">
        <v>0</v>
      </c>
      <c r="I91" s="50">
        <v>0</v>
      </c>
    </row>
    <row r="92" spans="1:9" ht="39.75" customHeight="1">
      <c r="A92" s="127"/>
      <c r="B92" s="144"/>
      <c r="C92" s="124"/>
      <c r="D92" s="124"/>
      <c r="E92" s="136"/>
      <c r="F92" s="136"/>
      <c r="G92" s="45" t="s">
        <v>141</v>
      </c>
      <c r="H92" s="50">
        <v>7185</v>
      </c>
      <c r="I92" s="50">
        <v>7185</v>
      </c>
    </row>
    <row r="93" spans="1:9" ht="39.75" customHeight="1">
      <c r="A93" s="127"/>
      <c r="B93" s="42" t="s">
        <v>185</v>
      </c>
      <c r="C93" s="124"/>
      <c r="D93" s="124"/>
      <c r="E93" s="136"/>
      <c r="F93" s="136"/>
      <c r="G93" s="46" t="s">
        <v>143</v>
      </c>
      <c r="H93" s="50">
        <v>40715</v>
      </c>
      <c r="I93" s="50">
        <v>40715</v>
      </c>
    </row>
    <row r="94" spans="1:9" ht="39.75" customHeight="1">
      <c r="A94" s="127"/>
      <c r="B94" s="42" t="s">
        <v>186</v>
      </c>
      <c r="C94" s="124"/>
      <c r="D94" s="124"/>
      <c r="E94" s="136"/>
      <c r="F94" s="136"/>
      <c r="G94" s="43" t="s">
        <v>144</v>
      </c>
      <c r="H94" s="50">
        <v>0</v>
      </c>
      <c r="I94" s="50">
        <v>0</v>
      </c>
    </row>
    <row r="95" spans="1:9" ht="39.75" customHeight="1">
      <c r="A95" s="127"/>
      <c r="B95" s="42" t="s">
        <v>187</v>
      </c>
      <c r="C95" s="124"/>
      <c r="D95" s="124"/>
      <c r="E95" s="136"/>
      <c r="F95" s="136"/>
      <c r="G95" s="45" t="s">
        <v>139</v>
      </c>
      <c r="H95" s="50">
        <v>0</v>
      </c>
      <c r="I95" s="50">
        <v>0</v>
      </c>
    </row>
    <row r="96" spans="1:9" ht="39.75" customHeight="1">
      <c r="A96" s="127"/>
      <c r="B96" s="132" t="s">
        <v>188</v>
      </c>
      <c r="C96" s="124"/>
      <c r="D96" s="124"/>
      <c r="E96" s="136"/>
      <c r="F96" s="136"/>
      <c r="G96" s="45" t="s">
        <v>141</v>
      </c>
      <c r="H96" s="50">
        <v>0</v>
      </c>
      <c r="I96" s="50">
        <v>0</v>
      </c>
    </row>
    <row r="97" spans="1:9" ht="39.75" customHeight="1">
      <c r="A97" s="127"/>
      <c r="B97" s="146"/>
      <c r="C97" s="124"/>
      <c r="D97" s="124"/>
      <c r="E97" s="136"/>
      <c r="F97" s="136"/>
      <c r="G97" s="46" t="s">
        <v>143</v>
      </c>
      <c r="H97" s="50">
        <v>0</v>
      </c>
      <c r="I97" s="50">
        <v>0</v>
      </c>
    </row>
    <row r="98" spans="1:9" ht="39.75" customHeight="1">
      <c r="A98" s="128"/>
      <c r="B98" s="147"/>
      <c r="C98" s="124"/>
      <c r="D98" s="124"/>
      <c r="E98" s="145"/>
      <c r="F98" s="145"/>
      <c r="G98" s="42" t="s">
        <v>145</v>
      </c>
      <c r="H98" s="50">
        <v>0</v>
      </c>
      <c r="I98" s="50">
        <v>0</v>
      </c>
    </row>
    <row r="99" spans="1:9" ht="39.75" customHeight="1">
      <c r="A99" s="140" t="s">
        <v>189</v>
      </c>
      <c r="B99" s="129" t="s">
        <v>190</v>
      </c>
      <c r="C99" s="132" t="s">
        <v>191</v>
      </c>
      <c r="D99" s="132" t="s">
        <v>157</v>
      </c>
      <c r="E99" s="135">
        <v>700</v>
      </c>
      <c r="F99" s="135">
        <v>70005</v>
      </c>
      <c r="G99" s="43" t="s">
        <v>135</v>
      </c>
      <c r="H99" s="50">
        <v>6466113</v>
      </c>
      <c r="I99" s="50">
        <v>139975</v>
      </c>
    </row>
    <row r="100" spans="1:9" ht="39.75" customHeight="1">
      <c r="A100" s="127"/>
      <c r="B100" s="141"/>
      <c r="C100" s="133"/>
      <c r="D100" s="133"/>
      <c r="E100" s="136"/>
      <c r="F100" s="136"/>
      <c r="G100" s="43" t="s">
        <v>137</v>
      </c>
      <c r="H100" s="50">
        <v>27000</v>
      </c>
      <c r="I100" s="50">
        <v>27000</v>
      </c>
    </row>
    <row r="101" spans="1:9" ht="39.75" customHeight="1">
      <c r="A101" s="127"/>
      <c r="B101" s="141"/>
      <c r="C101" s="133"/>
      <c r="D101" s="133"/>
      <c r="E101" s="136"/>
      <c r="F101" s="136"/>
      <c r="G101" s="45" t="s">
        <v>139</v>
      </c>
      <c r="H101" s="50">
        <v>5400</v>
      </c>
      <c r="I101" s="50">
        <v>5400</v>
      </c>
    </row>
    <row r="102" spans="1:9" ht="39.75" customHeight="1">
      <c r="A102" s="127"/>
      <c r="B102" s="141"/>
      <c r="C102" s="133"/>
      <c r="D102" s="133"/>
      <c r="E102" s="136"/>
      <c r="F102" s="136"/>
      <c r="G102" s="45" t="s">
        <v>141</v>
      </c>
      <c r="H102" s="50">
        <v>0</v>
      </c>
      <c r="I102" s="50">
        <v>0</v>
      </c>
    </row>
    <row r="103" spans="1:9" ht="39.75" customHeight="1">
      <c r="A103" s="127"/>
      <c r="B103" s="142"/>
      <c r="C103" s="133"/>
      <c r="D103" s="133"/>
      <c r="E103" s="136"/>
      <c r="F103" s="136"/>
      <c r="G103" s="46" t="s">
        <v>143</v>
      </c>
      <c r="H103" s="50">
        <v>21600</v>
      </c>
      <c r="I103" s="50">
        <v>21600</v>
      </c>
    </row>
    <row r="104" spans="1:9" ht="39.75" customHeight="1">
      <c r="A104" s="127"/>
      <c r="B104" s="42" t="s">
        <v>192</v>
      </c>
      <c r="C104" s="133"/>
      <c r="D104" s="133"/>
      <c r="E104" s="136"/>
      <c r="F104" s="136"/>
      <c r="G104" s="43" t="s">
        <v>144</v>
      </c>
      <c r="H104" s="50">
        <v>6439113</v>
      </c>
      <c r="I104" s="50">
        <v>112975</v>
      </c>
    </row>
    <row r="105" spans="1:9" ht="39.75" customHeight="1">
      <c r="A105" s="127"/>
      <c r="B105" s="132" t="s">
        <v>193</v>
      </c>
      <c r="C105" s="133"/>
      <c r="D105" s="133"/>
      <c r="E105" s="136"/>
      <c r="F105" s="136"/>
      <c r="G105" s="45" t="s">
        <v>139</v>
      </c>
      <c r="H105" s="50">
        <v>1287824</v>
      </c>
      <c r="I105" s="50">
        <v>39542</v>
      </c>
    </row>
    <row r="106" spans="1:9" ht="39.75" customHeight="1">
      <c r="A106" s="127"/>
      <c r="B106" s="143"/>
      <c r="C106" s="133"/>
      <c r="D106" s="133"/>
      <c r="E106" s="136"/>
      <c r="F106" s="136"/>
      <c r="G106" s="45" t="s">
        <v>141</v>
      </c>
      <c r="H106" s="50">
        <v>0</v>
      </c>
      <c r="I106" s="50">
        <v>0</v>
      </c>
    </row>
    <row r="107" spans="1:9" ht="39.75" customHeight="1">
      <c r="A107" s="127"/>
      <c r="B107" s="143"/>
      <c r="C107" s="133"/>
      <c r="D107" s="133"/>
      <c r="E107" s="136"/>
      <c r="F107" s="136"/>
      <c r="G107" s="46" t="s">
        <v>143</v>
      </c>
      <c r="H107" s="50">
        <v>5151289</v>
      </c>
      <c r="I107" s="50">
        <v>73433</v>
      </c>
    </row>
    <row r="108" spans="1:9" ht="39.75" customHeight="1">
      <c r="A108" s="128"/>
      <c r="B108" s="142"/>
      <c r="C108" s="134"/>
      <c r="D108" s="134"/>
      <c r="E108" s="137"/>
      <c r="F108" s="137"/>
      <c r="G108" s="42" t="s">
        <v>145</v>
      </c>
      <c r="H108" s="50">
        <v>0</v>
      </c>
      <c r="I108" s="50">
        <v>0</v>
      </c>
    </row>
    <row r="109" spans="1:9" ht="39.75" customHeight="1">
      <c r="A109" s="126" t="s">
        <v>194</v>
      </c>
      <c r="B109" s="129" t="s">
        <v>195</v>
      </c>
      <c r="C109" s="132" t="s">
        <v>196</v>
      </c>
      <c r="D109" s="132" t="s">
        <v>197</v>
      </c>
      <c r="E109" s="135">
        <v>801</v>
      </c>
      <c r="F109" s="135">
        <v>80195</v>
      </c>
      <c r="G109" s="43" t="s">
        <v>135</v>
      </c>
      <c r="H109" s="50">
        <v>800310</v>
      </c>
      <c r="I109" s="50">
        <v>227670</v>
      </c>
    </row>
    <row r="110" spans="1:9" ht="39.75" customHeight="1">
      <c r="A110" s="127"/>
      <c r="B110" s="130"/>
      <c r="C110" s="133"/>
      <c r="D110" s="133"/>
      <c r="E110" s="136"/>
      <c r="F110" s="136"/>
      <c r="G110" s="43" t="s">
        <v>137</v>
      </c>
      <c r="H110" s="50">
        <v>800310</v>
      </c>
      <c r="I110" s="50">
        <v>227670</v>
      </c>
    </row>
    <row r="111" spans="1:9" ht="39.75" customHeight="1">
      <c r="A111" s="127"/>
      <c r="B111" s="130"/>
      <c r="C111" s="133"/>
      <c r="D111" s="133"/>
      <c r="E111" s="136"/>
      <c r="F111" s="136"/>
      <c r="G111" s="45" t="s">
        <v>139</v>
      </c>
      <c r="H111" s="50">
        <v>29900</v>
      </c>
      <c r="I111" s="50">
        <v>14050</v>
      </c>
    </row>
    <row r="112" spans="1:9" ht="39.75" customHeight="1">
      <c r="A112" s="127"/>
      <c r="B112" s="131"/>
      <c r="C112" s="133"/>
      <c r="D112" s="133"/>
      <c r="E112" s="136"/>
      <c r="F112" s="136"/>
      <c r="G112" s="45" t="s">
        <v>141</v>
      </c>
      <c r="H112" s="50">
        <v>0</v>
      </c>
      <c r="I112" s="50">
        <v>0</v>
      </c>
    </row>
    <row r="113" spans="1:9" ht="39.75" customHeight="1">
      <c r="A113" s="127"/>
      <c r="B113" s="42" t="s">
        <v>198</v>
      </c>
      <c r="C113" s="133"/>
      <c r="D113" s="133"/>
      <c r="E113" s="136"/>
      <c r="F113" s="136"/>
      <c r="G113" s="46" t="s">
        <v>143</v>
      </c>
      <c r="H113" s="50">
        <v>770410</v>
      </c>
      <c r="I113" s="50">
        <v>213620</v>
      </c>
    </row>
    <row r="114" spans="1:9" ht="39.75" customHeight="1">
      <c r="A114" s="127"/>
      <c r="B114" s="132" t="s">
        <v>199</v>
      </c>
      <c r="C114" s="133"/>
      <c r="D114" s="133"/>
      <c r="E114" s="136"/>
      <c r="F114" s="136"/>
      <c r="G114" s="43" t="s">
        <v>144</v>
      </c>
      <c r="H114" s="50">
        <v>0</v>
      </c>
      <c r="I114" s="50">
        <v>0</v>
      </c>
    </row>
    <row r="115" spans="1:9" ht="39.75" customHeight="1">
      <c r="A115" s="127"/>
      <c r="B115" s="138"/>
      <c r="C115" s="133"/>
      <c r="D115" s="133"/>
      <c r="E115" s="136"/>
      <c r="F115" s="136"/>
      <c r="G115" s="45" t="s">
        <v>139</v>
      </c>
      <c r="H115" s="50">
        <v>0</v>
      </c>
      <c r="I115" s="50">
        <v>0</v>
      </c>
    </row>
    <row r="116" spans="1:9" ht="39.75" customHeight="1">
      <c r="A116" s="127"/>
      <c r="B116" s="138"/>
      <c r="C116" s="133"/>
      <c r="D116" s="133"/>
      <c r="E116" s="136"/>
      <c r="F116" s="136"/>
      <c r="G116" s="45" t="s">
        <v>141</v>
      </c>
      <c r="H116" s="50">
        <v>0</v>
      </c>
      <c r="I116" s="50">
        <v>0</v>
      </c>
    </row>
    <row r="117" spans="1:9" ht="39.75" customHeight="1">
      <c r="A117" s="127"/>
      <c r="B117" s="138"/>
      <c r="C117" s="133"/>
      <c r="D117" s="133"/>
      <c r="E117" s="136"/>
      <c r="F117" s="136"/>
      <c r="G117" s="46" t="s">
        <v>143</v>
      </c>
      <c r="H117" s="50">
        <v>0</v>
      </c>
      <c r="I117" s="50">
        <v>0</v>
      </c>
    </row>
    <row r="118" spans="1:9" ht="39.75" customHeight="1">
      <c r="A118" s="128"/>
      <c r="B118" s="139"/>
      <c r="C118" s="134"/>
      <c r="D118" s="134"/>
      <c r="E118" s="137"/>
      <c r="F118" s="137"/>
      <c r="G118" s="42" t="s">
        <v>145</v>
      </c>
      <c r="H118" s="50">
        <v>0</v>
      </c>
      <c r="I118" s="50">
        <v>0</v>
      </c>
    </row>
    <row r="119" spans="1:9" ht="39.75" customHeight="1">
      <c r="A119" s="51"/>
      <c r="B119" s="52" t="s">
        <v>200</v>
      </c>
      <c r="C119" s="119"/>
      <c r="D119" s="120"/>
      <c r="E119" s="120"/>
      <c r="F119" s="120"/>
      <c r="G119" s="121"/>
      <c r="H119" s="53">
        <f aca="true" t="shared" si="0" ref="H119:I123">H109+H99+H89+H79+H69+H59+H48+H38+H28+H18+H8</f>
        <v>30615059</v>
      </c>
      <c r="I119" s="53">
        <f t="shared" si="0"/>
        <v>7952907</v>
      </c>
    </row>
    <row r="120" spans="1:9" ht="39.75" customHeight="1">
      <c r="A120" s="47"/>
      <c r="B120" s="52" t="s">
        <v>137</v>
      </c>
      <c r="C120" s="119"/>
      <c r="D120" s="120"/>
      <c r="E120" s="120"/>
      <c r="F120" s="120"/>
      <c r="G120" s="121"/>
      <c r="H120" s="53">
        <f t="shared" si="0"/>
        <v>5819864</v>
      </c>
      <c r="I120" s="53">
        <f t="shared" si="0"/>
        <v>2395307</v>
      </c>
    </row>
    <row r="121" spans="1:9" ht="39.75" customHeight="1">
      <c r="A121" s="47"/>
      <c r="B121" s="45" t="s">
        <v>139</v>
      </c>
      <c r="C121" s="116"/>
      <c r="D121" s="117"/>
      <c r="E121" s="117"/>
      <c r="F121" s="117"/>
      <c r="G121" s="118"/>
      <c r="H121" s="50">
        <f t="shared" si="0"/>
        <v>247278</v>
      </c>
      <c r="I121" s="50">
        <f t="shared" si="0"/>
        <v>184836</v>
      </c>
    </row>
    <row r="122" spans="1:9" ht="39.75" customHeight="1">
      <c r="A122" s="47"/>
      <c r="B122" s="45" t="s">
        <v>141</v>
      </c>
      <c r="C122" s="116"/>
      <c r="D122" s="117"/>
      <c r="E122" s="117"/>
      <c r="F122" s="117"/>
      <c r="G122" s="118"/>
      <c r="H122" s="50">
        <f t="shared" si="0"/>
        <v>1326619</v>
      </c>
      <c r="I122" s="50">
        <f t="shared" si="0"/>
        <v>420333</v>
      </c>
    </row>
    <row r="123" spans="1:9" ht="39.75" customHeight="1">
      <c r="A123" s="47"/>
      <c r="B123" s="46" t="s">
        <v>143</v>
      </c>
      <c r="C123" s="116"/>
      <c r="D123" s="117"/>
      <c r="E123" s="117"/>
      <c r="F123" s="117"/>
      <c r="G123" s="118"/>
      <c r="H123" s="50">
        <f t="shared" si="0"/>
        <v>4245967</v>
      </c>
      <c r="I123" s="50">
        <f t="shared" si="0"/>
        <v>1790138</v>
      </c>
    </row>
    <row r="124" spans="1:9" ht="39.75" customHeight="1">
      <c r="A124" s="47"/>
      <c r="B124" s="42" t="s">
        <v>145</v>
      </c>
      <c r="C124" s="116"/>
      <c r="D124" s="117"/>
      <c r="E124" s="117"/>
      <c r="F124" s="117"/>
      <c r="G124" s="118"/>
      <c r="H124" s="50">
        <v>0</v>
      </c>
      <c r="I124" s="50">
        <v>0</v>
      </c>
    </row>
    <row r="125" spans="1:9" ht="39.75" customHeight="1">
      <c r="A125" s="47"/>
      <c r="B125" s="54"/>
      <c r="C125" s="116"/>
      <c r="D125" s="117"/>
      <c r="E125" s="117"/>
      <c r="F125" s="117"/>
      <c r="G125" s="118"/>
      <c r="H125" s="50"/>
      <c r="I125" s="50"/>
    </row>
    <row r="126" spans="1:9" ht="39.75" customHeight="1">
      <c r="A126" s="47"/>
      <c r="B126" s="55" t="s">
        <v>144</v>
      </c>
      <c r="C126" s="119"/>
      <c r="D126" s="120"/>
      <c r="E126" s="120"/>
      <c r="F126" s="120"/>
      <c r="G126" s="121"/>
      <c r="H126" s="53">
        <f aca="true" t="shared" si="1" ref="H126:I129">H114+H104+H94+H84+H74+H64+H53+H43+H33+H23+H13</f>
        <v>24795195</v>
      </c>
      <c r="I126" s="53">
        <f t="shared" si="1"/>
        <v>5557600</v>
      </c>
    </row>
    <row r="127" spans="1:9" ht="39.75" customHeight="1">
      <c r="A127" s="47"/>
      <c r="B127" s="56" t="s">
        <v>139</v>
      </c>
      <c r="C127" s="116"/>
      <c r="D127" s="117"/>
      <c r="E127" s="117"/>
      <c r="F127" s="117"/>
      <c r="G127" s="118"/>
      <c r="H127" s="50">
        <f t="shared" si="1"/>
        <v>6550219</v>
      </c>
      <c r="I127" s="50">
        <f t="shared" si="1"/>
        <v>1939522</v>
      </c>
    </row>
    <row r="128" spans="1:9" ht="39.75" customHeight="1">
      <c r="A128" s="47"/>
      <c r="B128" s="56" t="s">
        <v>141</v>
      </c>
      <c r="C128" s="116"/>
      <c r="D128" s="122"/>
      <c r="E128" s="122"/>
      <c r="F128" s="122"/>
      <c r="G128" s="123"/>
      <c r="H128" s="50">
        <f t="shared" si="1"/>
        <v>1815673</v>
      </c>
      <c r="I128" s="50">
        <f t="shared" si="1"/>
        <v>6169</v>
      </c>
    </row>
    <row r="129" spans="1:9" ht="39.75" customHeight="1">
      <c r="A129" s="47"/>
      <c r="B129" s="57" t="s">
        <v>143</v>
      </c>
      <c r="C129" s="116"/>
      <c r="D129" s="122"/>
      <c r="E129" s="122"/>
      <c r="F129" s="122"/>
      <c r="G129" s="123"/>
      <c r="H129" s="50">
        <f t="shared" si="1"/>
        <v>16429303</v>
      </c>
      <c r="I129" s="50">
        <f t="shared" si="1"/>
        <v>3611909</v>
      </c>
    </row>
    <row r="130" spans="1:9" ht="39.75" customHeight="1">
      <c r="A130" s="47"/>
      <c r="B130" s="54" t="s">
        <v>145</v>
      </c>
      <c r="C130" s="124"/>
      <c r="D130" s="125"/>
      <c r="E130" s="125"/>
      <c r="F130" s="125"/>
      <c r="G130" s="125"/>
      <c r="H130" s="50">
        <f>H118+H108+H98+H88+H78+H68+H57+H47+H37+H27+H17</f>
        <v>0</v>
      </c>
      <c r="I130" s="50">
        <f>I118+I108+I98+I88+I78+I68+I57+I47+I37+I27+I17</f>
        <v>0</v>
      </c>
    </row>
    <row r="131" ht="39.75" customHeight="1"/>
  </sheetData>
  <sheetProtection/>
  <mergeCells count="98">
    <mergeCell ref="B12:B17"/>
    <mergeCell ref="A1:I3"/>
    <mergeCell ref="A5:A6"/>
    <mergeCell ref="B5:B6"/>
    <mergeCell ref="C5:C6"/>
    <mergeCell ref="D5:D6"/>
    <mergeCell ref="E5:E6"/>
    <mergeCell ref="F5:F6"/>
    <mergeCell ref="G5:H5"/>
    <mergeCell ref="I5:I6"/>
    <mergeCell ref="D18:D27"/>
    <mergeCell ref="E18:E27"/>
    <mergeCell ref="F18:F27"/>
    <mergeCell ref="B22:B23"/>
    <mergeCell ref="B26:B27"/>
    <mergeCell ref="A8:A17"/>
    <mergeCell ref="C8:C17"/>
    <mergeCell ref="D8:D17"/>
    <mergeCell ref="E8:E17"/>
    <mergeCell ref="F8:F17"/>
    <mergeCell ref="A29:A37"/>
    <mergeCell ref="B29:B30"/>
    <mergeCell ref="B31:B37"/>
    <mergeCell ref="A18:A27"/>
    <mergeCell ref="B18:B21"/>
    <mergeCell ref="C18:C27"/>
    <mergeCell ref="F38:F47"/>
    <mergeCell ref="B44:B47"/>
    <mergeCell ref="C28:C37"/>
    <mergeCell ref="D28:D37"/>
    <mergeCell ref="E28:E37"/>
    <mergeCell ref="F28:F37"/>
    <mergeCell ref="B48:B58"/>
    <mergeCell ref="C48:C58"/>
    <mergeCell ref="D48:D58"/>
    <mergeCell ref="E48:E58"/>
    <mergeCell ref="F48:F58"/>
    <mergeCell ref="A38:A47"/>
    <mergeCell ref="B38:B41"/>
    <mergeCell ref="C38:C47"/>
    <mergeCell ref="D38:D47"/>
    <mergeCell ref="E38:E47"/>
    <mergeCell ref="G57:G58"/>
    <mergeCell ref="H57:H58"/>
    <mergeCell ref="I57:I58"/>
    <mergeCell ref="A59:A68"/>
    <mergeCell ref="B59:B68"/>
    <mergeCell ref="C59:C68"/>
    <mergeCell ref="D59:D68"/>
    <mergeCell ref="E59:E68"/>
    <mergeCell ref="F59:F68"/>
    <mergeCell ref="A48:A58"/>
    <mergeCell ref="A69:A78"/>
    <mergeCell ref="B69:B78"/>
    <mergeCell ref="C69:C78"/>
    <mergeCell ref="D69:D78"/>
    <mergeCell ref="E69:E78"/>
    <mergeCell ref="F69:F78"/>
    <mergeCell ref="A79:A88"/>
    <mergeCell ref="B79:B82"/>
    <mergeCell ref="C79:C88"/>
    <mergeCell ref="D79:D88"/>
    <mergeCell ref="E79:E88"/>
    <mergeCell ref="F79:F88"/>
    <mergeCell ref="B86:B88"/>
    <mergeCell ref="A89:A98"/>
    <mergeCell ref="B89:B92"/>
    <mergeCell ref="C89:C98"/>
    <mergeCell ref="D89:D98"/>
    <mergeCell ref="E89:E98"/>
    <mergeCell ref="F89:F98"/>
    <mergeCell ref="B96:B98"/>
    <mergeCell ref="A99:A108"/>
    <mergeCell ref="B99:B103"/>
    <mergeCell ref="C99:C108"/>
    <mergeCell ref="D99:D108"/>
    <mergeCell ref="E99:E108"/>
    <mergeCell ref="F99:F108"/>
    <mergeCell ref="B105:B108"/>
    <mergeCell ref="A109:A118"/>
    <mergeCell ref="B109:B112"/>
    <mergeCell ref="C109:C118"/>
    <mergeCell ref="D109:D118"/>
    <mergeCell ref="E109:E118"/>
    <mergeCell ref="F109:F118"/>
    <mergeCell ref="B114:B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scale="69" r:id="rId1"/>
  <headerFooter>
    <oddHeader>&amp;R
Załącznik nr &amp;A
do uchwały Rady Powiatu w Opatowie nr ...............
z dnia ......... grudnia 2011 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Layout" zoomScaleNormal="130" workbookViewId="0" topLeftCell="A28">
      <selection activeCell="E29" sqref="E29"/>
    </sheetView>
  </sheetViews>
  <sheetFormatPr defaultColWidth="20.83203125" defaultRowHeight="12.75"/>
  <cols>
    <col min="1" max="1" width="5.16015625" style="58" customWidth="1"/>
    <col min="2" max="2" width="7" style="58" customWidth="1"/>
    <col min="3" max="3" width="10.33203125" style="58" customWidth="1"/>
    <col min="4" max="4" width="26.5" style="58" customWidth="1"/>
    <col min="5" max="5" width="18.83203125" style="58" customWidth="1"/>
    <col min="6" max="6" width="18" style="58" customWidth="1"/>
    <col min="7" max="7" width="18.5" style="58" customWidth="1"/>
    <col min="8" max="8" width="16.66015625" style="58" customWidth="1"/>
    <col min="9" max="9" width="17.66015625" style="58" customWidth="1"/>
    <col min="10" max="10" width="18.16015625" style="58" customWidth="1"/>
    <col min="11" max="11" width="17.83203125" style="58" customWidth="1"/>
    <col min="12" max="16384" width="20.83203125" style="58" customWidth="1"/>
  </cols>
  <sheetData>
    <row r="1" spans="1:12" ht="80.25" customHeight="1">
      <c r="A1" s="171" t="s">
        <v>201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0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60" t="s">
        <v>202</v>
      </c>
    </row>
    <row r="3" spans="1:12" s="60" customFormat="1" ht="19.5" customHeight="1">
      <c r="A3" s="169" t="s">
        <v>203</v>
      </c>
      <c r="B3" s="169" t="s">
        <v>0</v>
      </c>
      <c r="C3" s="169" t="s">
        <v>204</v>
      </c>
      <c r="D3" s="169" t="s">
        <v>205</v>
      </c>
      <c r="E3" s="169" t="s">
        <v>206</v>
      </c>
      <c r="F3" s="169" t="s">
        <v>207</v>
      </c>
      <c r="G3" s="169"/>
      <c r="H3" s="169"/>
      <c r="I3" s="169"/>
      <c r="J3" s="169"/>
      <c r="K3" s="169"/>
      <c r="L3" s="169" t="s">
        <v>124</v>
      </c>
    </row>
    <row r="4" spans="1:12" s="60" customFormat="1" ht="19.5" customHeight="1">
      <c r="A4" s="169"/>
      <c r="B4" s="169"/>
      <c r="C4" s="169"/>
      <c r="D4" s="169"/>
      <c r="E4" s="169"/>
      <c r="F4" s="169" t="s">
        <v>208</v>
      </c>
      <c r="G4" s="169" t="s">
        <v>209</v>
      </c>
      <c r="H4" s="169"/>
      <c r="I4" s="169"/>
      <c r="J4" s="169"/>
      <c r="K4" s="169"/>
      <c r="L4" s="169"/>
    </row>
    <row r="5" spans="1:12" s="60" customFormat="1" ht="19.5" customHeight="1">
      <c r="A5" s="169"/>
      <c r="B5" s="169"/>
      <c r="C5" s="169"/>
      <c r="D5" s="169"/>
      <c r="E5" s="169"/>
      <c r="F5" s="169"/>
      <c r="G5" s="169" t="s">
        <v>210</v>
      </c>
      <c r="H5" s="169" t="s">
        <v>211</v>
      </c>
      <c r="I5" s="61" t="s">
        <v>57</v>
      </c>
      <c r="J5" s="169" t="s">
        <v>212</v>
      </c>
      <c r="K5" s="169" t="s">
        <v>213</v>
      </c>
      <c r="L5" s="169"/>
    </row>
    <row r="6" spans="1:12" s="60" customFormat="1" ht="29.25" customHeight="1">
      <c r="A6" s="169"/>
      <c r="B6" s="169"/>
      <c r="C6" s="169"/>
      <c r="D6" s="169"/>
      <c r="E6" s="169"/>
      <c r="F6" s="169"/>
      <c r="G6" s="169"/>
      <c r="H6" s="169"/>
      <c r="I6" s="169" t="s">
        <v>214</v>
      </c>
      <c r="J6" s="169"/>
      <c r="K6" s="169"/>
      <c r="L6" s="169"/>
    </row>
    <row r="7" spans="1:12" s="60" customFormat="1" ht="19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s="60" customFormat="1" ht="45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14.25" customHeight="1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</row>
    <row r="10" spans="1:12" ht="50.25" customHeight="1">
      <c r="A10" s="63" t="s">
        <v>129</v>
      </c>
      <c r="B10" s="63" t="s">
        <v>133</v>
      </c>
      <c r="C10" s="64" t="s">
        <v>134</v>
      </c>
      <c r="D10" s="65" t="s">
        <v>215</v>
      </c>
      <c r="E10" s="66">
        <f>E12+E11</f>
        <v>7913103</v>
      </c>
      <c r="F10" s="66">
        <v>1023780</v>
      </c>
      <c r="G10" s="66">
        <v>0</v>
      </c>
      <c r="H10" s="66">
        <v>0</v>
      </c>
      <c r="I10" s="66">
        <v>0</v>
      </c>
      <c r="J10" s="67" t="s">
        <v>216</v>
      </c>
      <c r="K10" s="66">
        <v>658335</v>
      </c>
      <c r="L10" s="65" t="s">
        <v>157</v>
      </c>
    </row>
    <row r="11" spans="1:12" ht="11.25">
      <c r="A11" s="63"/>
      <c r="B11" s="63"/>
      <c r="C11" s="64"/>
      <c r="D11" s="65" t="s">
        <v>217</v>
      </c>
      <c r="E11" s="66">
        <v>3223278</v>
      </c>
      <c r="F11" s="66">
        <f>F10</f>
        <v>1023780</v>
      </c>
      <c r="G11" s="66">
        <v>0</v>
      </c>
      <c r="H11" s="66">
        <v>0</v>
      </c>
      <c r="I11" s="66">
        <v>0</v>
      </c>
      <c r="J11" s="67">
        <v>365445</v>
      </c>
      <c r="K11" s="66">
        <f>K10</f>
        <v>658335</v>
      </c>
      <c r="L11" s="65"/>
    </row>
    <row r="12" spans="1:12" ht="11.25">
      <c r="A12" s="63"/>
      <c r="B12" s="63"/>
      <c r="C12" s="64"/>
      <c r="D12" s="65" t="s">
        <v>218</v>
      </c>
      <c r="E12" s="66">
        <v>4689825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5"/>
    </row>
    <row r="13" spans="1:12" ht="66.75" customHeight="1">
      <c r="A13" s="63" t="s">
        <v>146</v>
      </c>
      <c r="B13" s="63">
        <v>600</v>
      </c>
      <c r="C13" s="64">
        <v>60014</v>
      </c>
      <c r="D13" s="65" t="s">
        <v>219</v>
      </c>
      <c r="E13" s="66">
        <v>7535537</v>
      </c>
      <c r="F13" s="66">
        <v>2560822</v>
      </c>
      <c r="G13" s="66">
        <v>512164</v>
      </c>
      <c r="H13" s="66"/>
      <c r="I13" s="66"/>
      <c r="J13" s="66" t="s">
        <v>220</v>
      </c>
      <c r="K13" s="66">
        <v>1536494</v>
      </c>
      <c r="L13" s="65" t="s">
        <v>149</v>
      </c>
    </row>
    <row r="14" spans="1:15" ht="77.25" customHeight="1">
      <c r="A14" s="63" t="s">
        <v>154</v>
      </c>
      <c r="B14" s="63">
        <v>600</v>
      </c>
      <c r="C14" s="64">
        <v>60014</v>
      </c>
      <c r="D14" s="65" t="s">
        <v>113</v>
      </c>
      <c r="E14" s="66">
        <v>4404626</v>
      </c>
      <c r="F14" s="66">
        <v>4348126</v>
      </c>
      <c r="G14" s="66">
        <v>3285707</v>
      </c>
      <c r="H14" s="66">
        <v>0</v>
      </c>
      <c r="I14" s="66">
        <v>0</v>
      </c>
      <c r="J14" s="66" t="s">
        <v>221</v>
      </c>
      <c r="K14" s="66">
        <v>0</v>
      </c>
      <c r="L14" s="65" t="s">
        <v>149</v>
      </c>
      <c r="N14" s="68"/>
      <c r="O14" s="68"/>
    </row>
    <row r="15" spans="1:14" ht="11.25">
      <c r="A15" s="63"/>
      <c r="B15" s="63"/>
      <c r="C15" s="64"/>
      <c r="D15" s="65" t="s">
        <v>217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5"/>
      <c r="N15" s="68"/>
    </row>
    <row r="16" spans="1:12" ht="11.25">
      <c r="A16" s="63"/>
      <c r="B16" s="63"/>
      <c r="C16" s="64"/>
      <c r="D16" s="65" t="s">
        <v>218</v>
      </c>
      <c r="E16" s="66">
        <f>E14+E13</f>
        <v>11940163</v>
      </c>
      <c r="F16" s="66">
        <f>F14+F13</f>
        <v>6908948</v>
      </c>
      <c r="G16" s="66">
        <f>G14+G13</f>
        <v>3797871</v>
      </c>
      <c r="H16" s="66">
        <v>0</v>
      </c>
      <c r="I16" s="66">
        <v>0</v>
      </c>
      <c r="J16" s="66">
        <v>1574583</v>
      </c>
      <c r="K16" s="66">
        <v>1536494</v>
      </c>
      <c r="L16" s="65"/>
    </row>
    <row r="17" spans="1:12" ht="75.75" customHeight="1">
      <c r="A17" s="63" t="s">
        <v>160</v>
      </c>
      <c r="B17" s="63">
        <v>720</v>
      </c>
      <c r="C17" s="64">
        <v>72095</v>
      </c>
      <c r="D17" s="65" t="s">
        <v>222</v>
      </c>
      <c r="E17" s="66">
        <f>E19</f>
        <v>337984</v>
      </c>
      <c r="F17" s="66">
        <v>284600</v>
      </c>
      <c r="G17" s="66">
        <v>59391</v>
      </c>
      <c r="H17" s="66">
        <v>0</v>
      </c>
      <c r="I17" s="66">
        <v>0</v>
      </c>
      <c r="J17" s="66" t="s">
        <v>223</v>
      </c>
      <c r="K17" s="66">
        <v>225209</v>
      </c>
      <c r="L17" s="65" t="s">
        <v>157</v>
      </c>
    </row>
    <row r="18" spans="1:12" ht="12.75" customHeight="1">
      <c r="A18" s="63"/>
      <c r="B18" s="63"/>
      <c r="C18" s="64"/>
      <c r="D18" s="65" t="s">
        <v>217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5"/>
    </row>
    <row r="19" spans="1:12" ht="12.75" customHeight="1">
      <c r="A19" s="63"/>
      <c r="B19" s="63"/>
      <c r="C19" s="64"/>
      <c r="D19" s="65" t="s">
        <v>218</v>
      </c>
      <c r="E19" s="66">
        <v>337984</v>
      </c>
      <c r="F19" s="66">
        <v>284600</v>
      </c>
      <c r="G19" s="66">
        <v>59391</v>
      </c>
      <c r="H19" s="66">
        <v>0</v>
      </c>
      <c r="I19" s="66">
        <v>0</v>
      </c>
      <c r="J19" s="66">
        <v>0</v>
      </c>
      <c r="K19" s="66">
        <v>225209</v>
      </c>
      <c r="L19" s="65"/>
    </row>
    <row r="20" spans="1:12" ht="115.5" customHeight="1">
      <c r="A20" s="63" t="s">
        <v>166</v>
      </c>
      <c r="B20" s="63">
        <v>720</v>
      </c>
      <c r="C20" s="64">
        <v>72095</v>
      </c>
      <c r="D20" s="65" t="s">
        <v>224</v>
      </c>
      <c r="E20" s="66">
        <f>E22</f>
        <v>887567</v>
      </c>
      <c r="F20" s="66">
        <v>886567</v>
      </c>
      <c r="G20" s="66">
        <v>180286</v>
      </c>
      <c r="H20" s="66">
        <v>0</v>
      </c>
      <c r="I20" s="66">
        <v>0</v>
      </c>
      <c r="J20" s="66" t="s">
        <v>223</v>
      </c>
      <c r="K20" s="66">
        <v>706281</v>
      </c>
      <c r="L20" s="65" t="s">
        <v>157</v>
      </c>
    </row>
    <row r="21" spans="1:12" ht="11.25">
      <c r="A21" s="63"/>
      <c r="B21" s="63"/>
      <c r="C21" s="64"/>
      <c r="D21" s="65" t="s">
        <v>217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5"/>
    </row>
    <row r="22" spans="1:12" ht="11.25">
      <c r="A22" s="63"/>
      <c r="B22" s="63"/>
      <c r="C22" s="64"/>
      <c r="D22" s="65" t="s">
        <v>218</v>
      </c>
      <c r="E22" s="66">
        <v>887567</v>
      </c>
      <c r="F22" s="66">
        <v>886567</v>
      </c>
      <c r="G22" s="66">
        <v>180286</v>
      </c>
      <c r="H22" s="66"/>
      <c r="I22" s="66"/>
      <c r="J22" s="66"/>
      <c r="K22" s="66">
        <v>706281</v>
      </c>
      <c r="L22" s="65"/>
    </row>
    <row r="23" spans="1:12" ht="43.5" customHeight="1">
      <c r="A23" s="63" t="s">
        <v>170</v>
      </c>
      <c r="B23" s="63">
        <v>750</v>
      </c>
      <c r="C23" s="64">
        <v>75020</v>
      </c>
      <c r="D23" s="65" t="s">
        <v>225</v>
      </c>
      <c r="E23" s="66">
        <v>300000</v>
      </c>
      <c r="F23" s="66">
        <v>210000</v>
      </c>
      <c r="G23" s="66">
        <v>210000</v>
      </c>
      <c r="H23" s="66">
        <v>0</v>
      </c>
      <c r="I23" s="66">
        <v>0</v>
      </c>
      <c r="J23" s="66" t="s">
        <v>223</v>
      </c>
      <c r="K23" s="66">
        <v>0</v>
      </c>
      <c r="L23" s="65" t="s">
        <v>157</v>
      </c>
    </row>
    <row r="24" spans="1:12" ht="12.75" customHeight="1">
      <c r="A24" s="63"/>
      <c r="B24" s="63"/>
      <c r="C24" s="64"/>
      <c r="D24" s="65" t="s">
        <v>217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5"/>
    </row>
    <row r="25" spans="1:12" ht="12.75" customHeight="1">
      <c r="A25" s="63"/>
      <c r="B25" s="63"/>
      <c r="C25" s="64"/>
      <c r="D25" s="65" t="s">
        <v>218</v>
      </c>
      <c r="E25" s="66">
        <v>300000</v>
      </c>
      <c r="F25" s="66">
        <v>210000</v>
      </c>
      <c r="G25" s="66">
        <v>210000</v>
      </c>
      <c r="H25" s="66">
        <v>0</v>
      </c>
      <c r="I25" s="66">
        <v>0</v>
      </c>
      <c r="J25" s="66">
        <v>0</v>
      </c>
      <c r="K25" s="66">
        <v>0</v>
      </c>
      <c r="L25" s="65"/>
    </row>
    <row r="26" spans="1:12" ht="57.75" customHeight="1">
      <c r="A26" s="63" t="s">
        <v>172</v>
      </c>
      <c r="B26" s="63">
        <v>801</v>
      </c>
      <c r="C26" s="64">
        <v>80195</v>
      </c>
      <c r="D26" s="65" t="s">
        <v>226</v>
      </c>
      <c r="E26" s="66">
        <v>4727419</v>
      </c>
      <c r="F26" s="66">
        <f>G26+K26</f>
        <v>1589936</v>
      </c>
      <c r="G26" s="66">
        <v>635975</v>
      </c>
      <c r="H26" s="66"/>
      <c r="I26" s="66"/>
      <c r="J26" s="66" t="s">
        <v>223</v>
      </c>
      <c r="K26" s="66">
        <v>953961</v>
      </c>
      <c r="L26" s="65" t="s">
        <v>169</v>
      </c>
    </row>
    <row r="27" spans="1:12" ht="12.75" customHeight="1">
      <c r="A27" s="63"/>
      <c r="B27" s="63"/>
      <c r="C27" s="64"/>
      <c r="D27" s="65" t="s">
        <v>217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5"/>
    </row>
    <row r="28" spans="1:12" ht="12.75" customHeight="1">
      <c r="A28" s="63"/>
      <c r="B28" s="63"/>
      <c r="C28" s="64"/>
      <c r="D28" s="65" t="s">
        <v>218</v>
      </c>
      <c r="E28" s="66">
        <v>4727419</v>
      </c>
      <c r="F28" s="66">
        <f>F26</f>
        <v>1589936</v>
      </c>
      <c r="G28" s="66">
        <f>G26</f>
        <v>635975</v>
      </c>
      <c r="H28" s="66">
        <v>0</v>
      </c>
      <c r="I28" s="66">
        <v>0</v>
      </c>
      <c r="J28" s="66">
        <v>0</v>
      </c>
      <c r="K28" s="66">
        <f>K26</f>
        <v>953961</v>
      </c>
      <c r="L28" s="65"/>
    </row>
    <row r="29" spans="1:12" ht="45" customHeight="1">
      <c r="A29" s="63" t="s">
        <v>174</v>
      </c>
      <c r="B29" s="63">
        <v>852</v>
      </c>
      <c r="C29" s="64">
        <v>85295</v>
      </c>
      <c r="D29" s="65" t="s">
        <v>227</v>
      </c>
      <c r="E29" s="66">
        <f>E30+E31</f>
        <v>1715256</v>
      </c>
      <c r="F29" s="66">
        <v>1065183</v>
      </c>
      <c r="G29" s="66">
        <v>114794</v>
      </c>
      <c r="H29" s="66">
        <v>0</v>
      </c>
      <c r="I29" s="66">
        <v>0</v>
      </c>
      <c r="J29" s="66" t="s">
        <v>223</v>
      </c>
      <c r="K29" s="66">
        <v>950389</v>
      </c>
      <c r="L29" s="65" t="s">
        <v>177</v>
      </c>
    </row>
    <row r="30" spans="1:12" ht="12.75" customHeight="1">
      <c r="A30" s="63"/>
      <c r="B30" s="63"/>
      <c r="C30" s="64"/>
      <c r="D30" s="65" t="s">
        <v>217</v>
      </c>
      <c r="E30" s="66">
        <v>1537506</v>
      </c>
      <c r="F30" s="66">
        <v>942483</v>
      </c>
      <c r="G30" s="66">
        <v>108625</v>
      </c>
      <c r="H30" s="66">
        <v>0</v>
      </c>
      <c r="I30" s="66">
        <v>0</v>
      </c>
      <c r="J30" s="66">
        <v>0</v>
      </c>
      <c r="K30" s="66">
        <v>833858</v>
      </c>
      <c r="L30" s="65"/>
    </row>
    <row r="31" spans="1:12" ht="12.75" customHeight="1">
      <c r="A31" s="63"/>
      <c r="B31" s="63"/>
      <c r="C31" s="64"/>
      <c r="D31" s="65" t="s">
        <v>218</v>
      </c>
      <c r="E31" s="66">
        <v>177750</v>
      </c>
      <c r="F31" s="66">
        <v>122700</v>
      </c>
      <c r="G31" s="66">
        <v>6169</v>
      </c>
      <c r="H31" s="66">
        <v>0</v>
      </c>
      <c r="I31" s="66">
        <v>0</v>
      </c>
      <c r="J31" s="66">
        <v>0</v>
      </c>
      <c r="K31" s="66">
        <v>116531</v>
      </c>
      <c r="L31" s="65"/>
    </row>
    <row r="32" spans="1:12" ht="67.5" customHeight="1">
      <c r="A32" s="63" t="s">
        <v>182</v>
      </c>
      <c r="B32" s="63">
        <v>750</v>
      </c>
      <c r="C32" s="64">
        <v>75075</v>
      </c>
      <c r="D32" s="65" t="s">
        <v>228</v>
      </c>
      <c r="E32" s="66">
        <v>137303</v>
      </c>
      <c r="F32" s="66">
        <f>G32+K32</f>
        <v>102781</v>
      </c>
      <c r="G32" s="66">
        <v>100910</v>
      </c>
      <c r="H32" s="66">
        <v>0</v>
      </c>
      <c r="I32" s="66">
        <v>0</v>
      </c>
      <c r="J32" s="66" t="s">
        <v>223</v>
      </c>
      <c r="K32" s="66">
        <v>1871</v>
      </c>
      <c r="L32" s="65" t="s">
        <v>229</v>
      </c>
    </row>
    <row r="33" spans="1:12" ht="12.75" customHeight="1">
      <c r="A33" s="63"/>
      <c r="B33" s="63"/>
      <c r="C33" s="64"/>
      <c r="D33" s="65" t="s">
        <v>217</v>
      </c>
      <c r="E33" s="66">
        <v>137303</v>
      </c>
      <c r="F33" s="66">
        <f>F32</f>
        <v>102781</v>
      </c>
      <c r="G33" s="66">
        <f>G32</f>
        <v>100910</v>
      </c>
      <c r="H33" s="66">
        <v>0</v>
      </c>
      <c r="I33" s="66">
        <v>0</v>
      </c>
      <c r="J33" s="66">
        <v>0</v>
      </c>
      <c r="K33" s="66">
        <v>1871</v>
      </c>
      <c r="L33" s="65"/>
    </row>
    <row r="34" spans="1:12" ht="12.75" customHeight="1">
      <c r="A34" s="63"/>
      <c r="B34" s="63"/>
      <c r="C34" s="64"/>
      <c r="D34" s="65" t="s">
        <v>218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5"/>
    </row>
    <row r="35" spans="1:12" ht="54.75" customHeight="1">
      <c r="A35" s="63" t="s">
        <v>189</v>
      </c>
      <c r="B35" s="63">
        <v>853</v>
      </c>
      <c r="C35" s="64">
        <v>85395</v>
      </c>
      <c r="D35" s="65" t="s">
        <v>230</v>
      </c>
      <c r="E35" s="66">
        <v>46567</v>
      </c>
      <c r="F35" s="66">
        <v>23693</v>
      </c>
      <c r="G35" s="66">
        <v>0</v>
      </c>
      <c r="H35" s="66">
        <v>0</v>
      </c>
      <c r="I35" s="66">
        <v>0</v>
      </c>
      <c r="J35" s="66" t="s">
        <v>231</v>
      </c>
      <c r="K35" s="66">
        <v>20139</v>
      </c>
      <c r="L35" s="65" t="s">
        <v>229</v>
      </c>
    </row>
    <row r="36" spans="1:12" ht="12.75" customHeight="1">
      <c r="A36" s="63"/>
      <c r="B36" s="63"/>
      <c r="C36" s="64"/>
      <c r="D36" s="65" t="s">
        <v>217</v>
      </c>
      <c r="E36" s="66">
        <v>46567</v>
      </c>
      <c r="F36" s="66">
        <v>23693</v>
      </c>
      <c r="G36" s="66">
        <v>0</v>
      </c>
      <c r="H36" s="66">
        <v>0</v>
      </c>
      <c r="I36" s="66">
        <v>0</v>
      </c>
      <c r="J36" s="66">
        <v>3554</v>
      </c>
      <c r="K36" s="66">
        <v>20139</v>
      </c>
      <c r="L36" s="65"/>
    </row>
    <row r="37" spans="1:12" ht="12.75" customHeight="1">
      <c r="A37" s="63"/>
      <c r="B37" s="63"/>
      <c r="C37" s="64"/>
      <c r="D37" s="65" t="s">
        <v>218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5"/>
    </row>
    <row r="38" spans="1:12" ht="48" customHeight="1">
      <c r="A38" s="63" t="s">
        <v>194</v>
      </c>
      <c r="B38" s="63">
        <v>801</v>
      </c>
      <c r="C38" s="64">
        <v>80195</v>
      </c>
      <c r="D38" s="65" t="s">
        <v>232</v>
      </c>
      <c r="E38" s="66">
        <v>800310</v>
      </c>
      <c r="F38" s="66">
        <v>227670</v>
      </c>
      <c r="G38" s="66">
        <v>14050</v>
      </c>
      <c r="H38" s="66">
        <v>0</v>
      </c>
      <c r="I38" s="66">
        <v>0</v>
      </c>
      <c r="J38" s="66" t="s">
        <v>223</v>
      </c>
      <c r="K38" s="66">
        <v>213620</v>
      </c>
      <c r="L38" s="65" t="s">
        <v>197</v>
      </c>
    </row>
    <row r="39" spans="1:12" ht="12.75" customHeight="1">
      <c r="A39" s="63"/>
      <c r="B39" s="63"/>
      <c r="C39" s="64"/>
      <c r="D39" s="65" t="s">
        <v>217</v>
      </c>
      <c r="E39" s="66">
        <v>800310</v>
      </c>
      <c r="F39" s="66">
        <v>227670</v>
      </c>
      <c r="G39" s="66">
        <v>14050</v>
      </c>
      <c r="H39" s="66">
        <v>0</v>
      </c>
      <c r="I39" s="66">
        <v>0</v>
      </c>
      <c r="J39" s="66">
        <v>0</v>
      </c>
      <c r="K39" s="66">
        <v>213620</v>
      </c>
      <c r="L39" s="65"/>
    </row>
    <row r="40" spans="1:12" ht="12.75" customHeight="1">
      <c r="A40" s="63"/>
      <c r="B40" s="63"/>
      <c r="C40" s="64"/>
      <c r="D40" s="65" t="s">
        <v>218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5"/>
    </row>
    <row r="41" spans="1:12" ht="68.25" customHeight="1">
      <c r="A41" s="63" t="s">
        <v>233</v>
      </c>
      <c r="B41" s="63">
        <v>700</v>
      </c>
      <c r="C41" s="64">
        <v>70005</v>
      </c>
      <c r="D41" s="65" t="s">
        <v>234</v>
      </c>
      <c r="E41" s="66">
        <f>E42+E43</f>
        <v>6466113</v>
      </c>
      <c r="F41" s="66">
        <v>139975</v>
      </c>
      <c r="G41" s="66">
        <v>44942</v>
      </c>
      <c r="H41" s="66">
        <v>0</v>
      </c>
      <c r="I41" s="66">
        <v>0</v>
      </c>
      <c r="J41" s="66" t="s">
        <v>223</v>
      </c>
      <c r="K41" s="66">
        <v>95033</v>
      </c>
      <c r="L41" s="65" t="s">
        <v>157</v>
      </c>
    </row>
    <row r="42" spans="1:12" ht="12.75" customHeight="1">
      <c r="A42" s="63"/>
      <c r="B42" s="63"/>
      <c r="C42" s="64"/>
      <c r="D42" s="65" t="s">
        <v>217</v>
      </c>
      <c r="E42" s="66">
        <v>27000</v>
      </c>
      <c r="F42" s="66">
        <v>27000</v>
      </c>
      <c r="G42" s="66">
        <v>5400</v>
      </c>
      <c r="H42" s="66">
        <v>0</v>
      </c>
      <c r="I42" s="66">
        <v>0</v>
      </c>
      <c r="J42" s="66">
        <v>0</v>
      </c>
      <c r="K42" s="66">
        <v>21600</v>
      </c>
      <c r="L42" s="65"/>
    </row>
    <row r="43" spans="1:12" ht="12.75" customHeight="1">
      <c r="A43" s="63"/>
      <c r="B43" s="63"/>
      <c r="C43" s="64"/>
      <c r="D43" s="65" t="s">
        <v>218</v>
      </c>
      <c r="E43" s="66">
        <v>6439113</v>
      </c>
      <c r="F43" s="66">
        <v>112975</v>
      </c>
      <c r="G43" s="66">
        <v>39542</v>
      </c>
      <c r="H43" s="66">
        <v>0</v>
      </c>
      <c r="I43" s="66">
        <v>0</v>
      </c>
      <c r="J43" s="66">
        <v>0</v>
      </c>
      <c r="K43" s="66">
        <v>73433</v>
      </c>
      <c r="L43" s="65"/>
    </row>
    <row r="44" spans="1:12" ht="100.5" customHeight="1">
      <c r="A44" s="63" t="s">
        <v>235</v>
      </c>
      <c r="B44" s="63">
        <v>600</v>
      </c>
      <c r="C44" s="64">
        <v>60014</v>
      </c>
      <c r="D44" s="65" t="s">
        <v>236</v>
      </c>
      <c r="E44" s="66">
        <v>357530</v>
      </c>
      <c r="F44" s="66">
        <v>68230</v>
      </c>
      <c r="G44" s="66">
        <v>68230</v>
      </c>
      <c r="H44" s="66">
        <v>0</v>
      </c>
      <c r="I44" s="66">
        <v>0</v>
      </c>
      <c r="J44" s="66" t="s">
        <v>237</v>
      </c>
      <c r="K44" s="66">
        <v>0</v>
      </c>
      <c r="L44" s="65" t="s">
        <v>149</v>
      </c>
    </row>
    <row r="45" spans="1:12" ht="12.75" customHeight="1">
      <c r="A45" s="63"/>
      <c r="B45" s="63"/>
      <c r="C45" s="64"/>
      <c r="D45" s="65" t="s">
        <v>217</v>
      </c>
      <c r="E45" s="66">
        <v>357530</v>
      </c>
      <c r="F45" s="66">
        <v>68230</v>
      </c>
      <c r="G45" s="66">
        <v>68230</v>
      </c>
      <c r="H45" s="66">
        <v>0</v>
      </c>
      <c r="I45" s="66">
        <v>0</v>
      </c>
      <c r="J45" s="66">
        <v>0</v>
      </c>
      <c r="K45" s="66">
        <v>0</v>
      </c>
      <c r="L45" s="65"/>
    </row>
    <row r="46" spans="1:12" ht="12.75" customHeight="1">
      <c r="A46" s="63"/>
      <c r="B46" s="63"/>
      <c r="C46" s="64"/>
      <c r="D46" s="65" t="s">
        <v>218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5"/>
    </row>
    <row r="47" spans="1:12" ht="45.75" customHeight="1">
      <c r="A47" s="63" t="s">
        <v>238</v>
      </c>
      <c r="B47" s="63">
        <v>750</v>
      </c>
      <c r="C47" s="64">
        <v>75020</v>
      </c>
      <c r="D47" s="63" t="s">
        <v>239</v>
      </c>
      <c r="E47" s="66">
        <v>6063723</v>
      </c>
      <c r="F47" s="66">
        <v>1172299</v>
      </c>
      <c r="G47" s="66">
        <v>1172299</v>
      </c>
      <c r="H47" s="66">
        <v>0</v>
      </c>
      <c r="I47" s="66">
        <v>0</v>
      </c>
      <c r="J47" s="66" t="s">
        <v>223</v>
      </c>
      <c r="K47" s="66">
        <v>0</v>
      </c>
      <c r="L47" s="65" t="s">
        <v>240</v>
      </c>
    </row>
    <row r="48" spans="1:12" ht="12.75" customHeight="1">
      <c r="A48" s="63"/>
      <c r="B48" s="63"/>
      <c r="C48" s="64"/>
      <c r="D48" s="65" t="s">
        <v>217</v>
      </c>
      <c r="E48" s="66">
        <v>6063723</v>
      </c>
      <c r="F48" s="66">
        <v>1172299</v>
      </c>
      <c r="G48" s="66">
        <v>1172299</v>
      </c>
      <c r="H48" s="66">
        <v>0</v>
      </c>
      <c r="I48" s="66">
        <v>0</v>
      </c>
      <c r="J48" s="66">
        <v>0</v>
      </c>
      <c r="K48" s="66">
        <v>0</v>
      </c>
      <c r="L48" s="65"/>
    </row>
    <row r="49" spans="1:12" ht="12.75" customHeight="1">
      <c r="A49" s="63"/>
      <c r="B49" s="63"/>
      <c r="C49" s="64"/>
      <c r="D49" s="65" t="s">
        <v>218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5"/>
    </row>
    <row r="50" spans="1:12" ht="56.25" customHeight="1">
      <c r="A50" s="63" t="s">
        <v>241</v>
      </c>
      <c r="B50" s="63">
        <v>710</v>
      </c>
      <c r="C50" s="64">
        <v>71015</v>
      </c>
      <c r="D50" s="63" t="s">
        <v>239</v>
      </c>
      <c r="E50" s="66">
        <v>4770</v>
      </c>
      <c r="F50" s="66">
        <v>954</v>
      </c>
      <c r="G50" s="66">
        <v>0</v>
      </c>
      <c r="H50" s="66">
        <v>0</v>
      </c>
      <c r="I50" s="66">
        <v>0</v>
      </c>
      <c r="J50" s="66" t="s">
        <v>242</v>
      </c>
      <c r="K50" s="66">
        <v>0</v>
      </c>
      <c r="L50" s="65" t="s">
        <v>243</v>
      </c>
    </row>
    <row r="51" spans="1:12" ht="12.75" customHeight="1">
      <c r="A51" s="63"/>
      <c r="B51" s="63"/>
      <c r="C51" s="64"/>
      <c r="D51" s="65" t="s">
        <v>217</v>
      </c>
      <c r="E51" s="66">
        <v>4770</v>
      </c>
      <c r="F51" s="66">
        <v>954</v>
      </c>
      <c r="G51" s="66">
        <v>0</v>
      </c>
      <c r="H51" s="66">
        <v>0</v>
      </c>
      <c r="I51" s="66">
        <v>0</v>
      </c>
      <c r="J51" s="66">
        <v>954</v>
      </c>
      <c r="K51" s="66">
        <v>0</v>
      </c>
      <c r="L51" s="65"/>
    </row>
    <row r="52" spans="1:12" ht="12.75" customHeight="1">
      <c r="A52" s="63"/>
      <c r="B52" s="63"/>
      <c r="C52" s="64"/>
      <c r="D52" s="65" t="s">
        <v>218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5"/>
    </row>
    <row r="53" spans="1:12" ht="43.5" customHeight="1">
      <c r="A53" s="63" t="s">
        <v>244</v>
      </c>
      <c r="B53" s="63">
        <v>754</v>
      </c>
      <c r="C53" s="64">
        <v>75411</v>
      </c>
      <c r="D53" s="63" t="s">
        <v>239</v>
      </c>
      <c r="E53" s="66">
        <v>520892</v>
      </c>
      <c r="F53" s="66">
        <v>99900</v>
      </c>
      <c r="G53" s="66">
        <v>0</v>
      </c>
      <c r="H53" s="66">
        <v>0</v>
      </c>
      <c r="I53" s="66">
        <v>0</v>
      </c>
      <c r="J53" s="66" t="s">
        <v>245</v>
      </c>
      <c r="K53" s="66">
        <v>0</v>
      </c>
      <c r="L53" s="65" t="s">
        <v>246</v>
      </c>
    </row>
    <row r="54" spans="1:12" ht="12.75" customHeight="1">
      <c r="A54" s="63"/>
      <c r="B54" s="63"/>
      <c r="C54" s="64"/>
      <c r="D54" s="65" t="s">
        <v>217</v>
      </c>
      <c r="E54" s="66">
        <v>520892</v>
      </c>
      <c r="F54" s="66">
        <v>99900</v>
      </c>
      <c r="G54" s="66">
        <v>0</v>
      </c>
      <c r="H54" s="66">
        <v>0</v>
      </c>
      <c r="I54" s="66">
        <v>0</v>
      </c>
      <c r="J54" s="66">
        <v>99900</v>
      </c>
      <c r="K54" s="66">
        <v>0</v>
      </c>
      <c r="L54" s="65"/>
    </row>
    <row r="55" spans="1:12" ht="12.75" customHeight="1">
      <c r="A55" s="63"/>
      <c r="B55" s="63"/>
      <c r="C55" s="64"/>
      <c r="D55" s="65" t="s">
        <v>218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5"/>
    </row>
    <row r="56" spans="1:12" ht="46.5" customHeight="1">
      <c r="A56" s="63" t="s">
        <v>247</v>
      </c>
      <c r="B56" s="63">
        <v>801</v>
      </c>
      <c r="C56" s="64">
        <v>80120</v>
      </c>
      <c r="D56" s="63" t="s">
        <v>239</v>
      </c>
      <c r="E56" s="66">
        <v>1186382.82</v>
      </c>
      <c r="F56" s="66">
        <v>232392.44</v>
      </c>
      <c r="G56" s="66">
        <v>232392.44</v>
      </c>
      <c r="H56" s="66">
        <v>0</v>
      </c>
      <c r="I56" s="66">
        <v>0</v>
      </c>
      <c r="J56" s="66" t="s">
        <v>237</v>
      </c>
      <c r="K56" s="66">
        <v>0</v>
      </c>
      <c r="L56" s="65" t="s">
        <v>248</v>
      </c>
    </row>
    <row r="57" spans="1:12" ht="12.75" customHeight="1">
      <c r="A57" s="63"/>
      <c r="B57" s="63"/>
      <c r="C57" s="64"/>
      <c r="D57" s="65" t="s">
        <v>217</v>
      </c>
      <c r="E57" s="66">
        <v>1186382.82</v>
      </c>
      <c r="F57" s="66">
        <v>232392.44</v>
      </c>
      <c r="G57" s="66">
        <v>232392.44</v>
      </c>
      <c r="H57" s="66">
        <v>0</v>
      </c>
      <c r="I57" s="66">
        <v>0</v>
      </c>
      <c r="J57" s="66">
        <v>0</v>
      </c>
      <c r="K57" s="66">
        <v>0</v>
      </c>
      <c r="L57" s="65"/>
    </row>
    <row r="58" spans="1:12" ht="12.75" customHeight="1">
      <c r="A58" s="63"/>
      <c r="B58" s="63"/>
      <c r="C58" s="64"/>
      <c r="D58" s="65" t="s">
        <v>218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5"/>
    </row>
    <row r="59" spans="1:12" ht="45" customHeight="1">
      <c r="A59" s="63" t="s">
        <v>249</v>
      </c>
      <c r="B59" s="63">
        <v>801</v>
      </c>
      <c r="C59" s="64">
        <v>80130</v>
      </c>
      <c r="D59" s="63" t="s">
        <v>239</v>
      </c>
      <c r="E59" s="66">
        <v>3616830</v>
      </c>
      <c r="F59" s="66">
        <v>600650</v>
      </c>
      <c r="G59" s="66">
        <v>600650</v>
      </c>
      <c r="H59" s="66">
        <v>0</v>
      </c>
      <c r="I59" s="66">
        <v>0</v>
      </c>
      <c r="J59" s="66" t="s">
        <v>237</v>
      </c>
      <c r="K59" s="66">
        <v>0</v>
      </c>
      <c r="L59" s="65" t="s">
        <v>250</v>
      </c>
    </row>
    <row r="60" spans="1:12" ht="12.75" customHeight="1">
      <c r="A60" s="63"/>
      <c r="B60" s="63"/>
      <c r="C60" s="64"/>
      <c r="D60" s="65" t="s">
        <v>217</v>
      </c>
      <c r="E60" s="66">
        <v>3616830</v>
      </c>
      <c r="F60" s="66">
        <v>600650</v>
      </c>
      <c r="G60" s="66">
        <v>600650</v>
      </c>
      <c r="H60" s="66">
        <v>0</v>
      </c>
      <c r="I60" s="66">
        <v>0</v>
      </c>
      <c r="J60" s="66">
        <v>0</v>
      </c>
      <c r="K60" s="66">
        <v>0</v>
      </c>
      <c r="L60" s="65"/>
    </row>
    <row r="61" spans="1:12" ht="12" customHeight="1">
      <c r="A61" s="63"/>
      <c r="B61" s="63"/>
      <c r="C61" s="64"/>
      <c r="D61" s="65" t="s">
        <v>218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5"/>
    </row>
    <row r="62" spans="1:12" ht="57" customHeight="1">
      <c r="A62" s="63" t="s">
        <v>251</v>
      </c>
      <c r="B62" s="63">
        <v>852</v>
      </c>
      <c r="C62" s="64">
        <v>85201</v>
      </c>
      <c r="D62" s="63" t="s">
        <v>239</v>
      </c>
      <c r="E62" s="66">
        <v>410903.66</v>
      </c>
      <c r="F62" s="66">
        <v>80554.11</v>
      </c>
      <c r="G62" s="66">
        <v>80554.11</v>
      </c>
      <c r="H62" s="66">
        <v>0</v>
      </c>
      <c r="I62" s="66">
        <v>0</v>
      </c>
      <c r="J62" s="66" t="s">
        <v>237</v>
      </c>
      <c r="K62" s="66">
        <v>0</v>
      </c>
      <c r="L62" s="65" t="s">
        <v>252</v>
      </c>
    </row>
    <row r="63" spans="1:12" ht="12.75" customHeight="1">
      <c r="A63" s="63"/>
      <c r="B63" s="63"/>
      <c r="C63" s="64"/>
      <c r="D63" s="65" t="s">
        <v>217</v>
      </c>
      <c r="E63" s="66">
        <v>410903.66</v>
      </c>
      <c r="F63" s="66">
        <v>80554.11</v>
      </c>
      <c r="G63" s="66">
        <v>80554.11</v>
      </c>
      <c r="H63" s="66">
        <v>0</v>
      </c>
      <c r="I63" s="66">
        <v>0</v>
      </c>
      <c r="J63" s="66">
        <v>0</v>
      </c>
      <c r="K63" s="66">
        <v>0</v>
      </c>
      <c r="L63" s="65"/>
    </row>
    <row r="64" spans="1:12" ht="12" customHeight="1">
      <c r="A64" s="63"/>
      <c r="B64" s="63"/>
      <c r="C64" s="64"/>
      <c r="D64" s="65" t="s">
        <v>218</v>
      </c>
      <c r="E64" s="66">
        <v>0</v>
      </c>
      <c r="F64" s="66">
        <v>0</v>
      </c>
      <c r="G64" s="66"/>
      <c r="H64" s="66">
        <v>0</v>
      </c>
      <c r="I64" s="66">
        <v>0</v>
      </c>
      <c r="J64" s="66">
        <v>0</v>
      </c>
      <c r="K64" s="66">
        <v>0</v>
      </c>
      <c r="L64" s="65"/>
    </row>
    <row r="65" spans="1:12" ht="45.75" customHeight="1">
      <c r="A65" s="63" t="s">
        <v>253</v>
      </c>
      <c r="B65" s="63">
        <v>852</v>
      </c>
      <c r="C65" s="64">
        <v>85202</v>
      </c>
      <c r="D65" s="63" t="s">
        <v>239</v>
      </c>
      <c r="E65" s="66">
        <v>8165013.63</v>
      </c>
      <c r="F65" s="66">
        <v>1593150.7</v>
      </c>
      <c r="G65" s="66">
        <v>0</v>
      </c>
      <c r="H65" s="66">
        <v>0</v>
      </c>
      <c r="I65" s="66">
        <v>0</v>
      </c>
      <c r="J65" s="66" t="s">
        <v>254</v>
      </c>
      <c r="K65" s="66">
        <v>0</v>
      </c>
      <c r="L65" s="65" t="s">
        <v>255</v>
      </c>
    </row>
    <row r="66" spans="1:12" ht="12.75" customHeight="1">
      <c r="A66" s="63"/>
      <c r="B66" s="63"/>
      <c r="C66" s="64"/>
      <c r="D66" s="65" t="s">
        <v>217</v>
      </c>
      <c r="E66" s="66">
        <v>8165013.63</v>
      </c>
      <c r="F66" s="66">
        <v>1593150.7</v>
      </c>
      <c r="G66" s="66">
        <v>0</v>
      </c>
      <c r="H66" s="66">
        <v>0</v>
      </c>
      <c r="I66" s="66">
        <v>0</v>
      </c>
      <c r="J66" s="66">
        <v>1593150.7</v>
      </c>
      <c r="K66" s="66">
        <v>0</v>
      </c>
      <c r="L66" s="65"/>
    </row>
    <row r="67" spans="1:12" ht="12.75" customHeight="1">
      <c r="A67" s="63"/>
      <c r="B67" s="63"/>
      <c r="C67" s="64"/>
      <c r="D67" s="65" t="s">
        <v>218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5"/>
    </row>
    <row r="68" spans="1:12" ht="44.25" customHeight="1">
      <c r="A68" s="63" t="s">
        <v>256</v>
      </c>
      <c r="B68" s="63">
        <v>853</v>
      </c>
      <c r="C68" s="64">
        <v>85333</v>
      </c>
      <c r="D68" s="63" t="s">
        <v>239</v>
      </c>
      <c r="E68" s="66">
        <v>491921</v>
      </c>
      <c r="F68" s="66">
        <v>94566</v>
      </c>
      <c r="G68" s="66">
        <v>94566</v>
      </c>
      <c r="H68" s="66">
        <v>0</v>
      </c>
      <c r="I68" s="66">
        <v>0</v>
      </c>
      <c r="J68" s="66" t="s">
        <v>237</v>
      </c>
      <c r="K68" s="66">
        <v>0</v>
      </c>
      <c r="L68" s="65" t="s">
        <v>257</v>
      </c>
    </row>
    <row r="69" spans="1:12" ht="12.75" customHeight="1">
      <c r="A69" s="63"/>
      <c r="B69" s="63"/>
      <c r="C69" s="64"/>
      <c r="D69" s="65" t="s">
        <v>217</v>
      </c>
      <c r="E69" s="66">
        <v>491921</v>
      </c>
      <c r="F69" s="66">
        <v>94566</v>
      </c>
      <c r="G69" s="66">
        <v>94566</v>
      </c>
      <c r="H69" s="66">
        <v>0</v>
      </c>
      <c r="I69" s="66">
        <v>0</v>
      </c>
      <c r="J69" s="66">
        <v>0</v>
      </c>
      <c r="K69" s="66">
        <v>0</v>
      </c>
      <c r="L69" s="65"/>
    </row>
    <row r="70" spans="1:12" ht="12.75" customHeight="1">
      <c r="A70" s="63"/>
      <c r="B70" s="63"/>
      <c r="C70" s="64"/>
      <c r="D70" s="65" t="s">
        <v>218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5"/>
    </row>
    <row r="71" spans="1:12" ht="45" customHeight="1">
      <c r="A71" s="63" t="s">
        <v>258</v>
      </c>
      <c r="B71" s="63">
        <v>854</v>
      </c>
      <c r="C71" s="64">
        <v>85403</v>
      </c>
      <c r="D71" s="63" t="s">
        <v>239</v>
      </c>
      <c r="E71" s="66">
        <v>687251.86</v>
      </c>
      <c r="F71" s="66">
        <v>121294.12</v>
      </c>
      <c r="G71" s="66">
        <v>121294.12</v>
      </c>
      <c r="H71" s="66">
        <v>0</v>
      </c>
      <c r="I71" s="66">
        <v>0</v>
      </c>
      <c r="J71" s="66" t="s">
        <v>259</v>
      </c>
      <c r="K71" s="66">
        <v>0</v>
      </c>
      <c r="L71" s="65" t="s">
        <v>260</v>
      </c>
    </row>
    <row r="72" spans="1:12" ht="12.75" customHeight="1">
      <c r="A72" s="63"/>
      <c r="B72" s="63"/>
      <c r="C72" s="64"/>
      <c r="D72" s="65" t="s">
        <v>217</v>
      </c>
      <c r="E72" s="66">
        <f>E71</f>
        <v>687251.86</v>
      </c>
      <c r="F72" s="66">
        <v>121294.12</v>
      </c>
      <c r="G72" s="66">
        <v>121294.12</v>
      </c>
      <c r="H72" s="66">
        <v>0</v>
      </c>
      <c r="I72" s="66">
        <v>0</v>
      </c>
      <c r="J72" s="66">
        <v>0</v>
      </c>
      <c r="K72" s="66">
        <v>0</v>
      </c>
      <c r="L72" s="65"/>
    </row>
    <row r="73" spans="1:12" ht="12.75" customHeight="1">
      <c r="A73" s="63"/>
      <c r="B73" s="63"/>
      <c r="C73" s="64"/>
      <c r="D73" s="65" t="s">
        <v>218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5"/>
    </row>
    <row r="74" spans="1:12" ht="45" customHeight="1">
      <c r="A74" s="63" t="s">
        <v>261</v>
      </c>
      <c r="B74" s="63">
        <v>854</v>
      </c>
      <c r="C74" s="64">
        <v>85406</v>
      </c>
      <c r="D74" s="63" t="s">
        <v>239</v>
      </c>
      <c r="E74" s="66">
        <v>234410</v>
      </c>
      <c r="F74" s="66">
        <v>42000</v>
      </c>
      <c r="G74" s="66">
        <v>42000</v>
      </c>
      <c r="H74" s="66">
        <v>0</v>
      </c>
      <c r="I74" s="66">
        <v>0</v>
      </c>
      <c r="J74" s="66" t="s">
        <v>262</v>
      </c>
      <c r="K74" s="66">
        <v>0</v>
      </c>
      <c r="L74" s="65" t="s">
        <v>263</v>
      </c>
    </row>
    <row r="75" spans="1:12" ht="12" customHeight="1">
      <c r="A75" s="63"/>
      <c r="B75" s="63"/>
      <c r="C75" s="63"/>
      <c r="D75" s="65" t="s">
        <v>217</v>
      </c>
      <c r="E75" s="66">
        <v>234410</v>
      </c>
      <c r="F75" s="66">
        <v>42000</v>
      </c>
      <c r="G75" s="66">
        <v>42000</v>
      </c>
      <c r="H75" s="66">
        <v>0</v>
      </c>
      <c r="I75" s="66">
        <v>0</v>
      </c>
      <c r="J75" s="66">
        <v>0</v>
      </c>
      <c r="K75" s="66">
        <v>0</v>
      </c>
      <c r="L75" s="65"/>
    </row>
    <row r="76" spans="1:12" ht="12.75" customHeight="1">
      <c r="A76" s="63"/>
      <c r="B76" s="63"/>
      <c r="C76" s="63"/>
      <c r="D76" s="65" t="s">
        <v>218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5"/>
    </row>
    <row r="77" spans="1:12" ht="45.75" customHeight="1">
      <c r="A77" s="63" t="s">
        <v>264</v>
      </c>
      <c r="B77" s="63">
        <v>851</v>
      </c>
      <c r="C77" s="64">
        <v>85195</v>
      </c>
      <c r="D77" s="65" t="s">
        <v>265</v>
      </c>
      <c r="E77" s="66">
        <v>1813203</v>
      </c>
      <c r="F77" s="66">
        <f>G77</f>
        <v>278158</v>
      </c>
      <c r="G77" s="66">
        <v>278158</v>
      </c>
      <c r="H77" s="66">
        <v>0</v>
      </c>
      <c r="I77" s="66">
        <v>0</v>
      </c>
      <c r="J77" s="66" t="s">
        <v>262</v>
      </c>
      <c r="K77" s="66">
        <v>0</v>
      </c>
      <c r="L77" s="65" t="s">
        <v>157</v>
      </c>
    </row>
    <row r="78" spans="1:12" ht="12.75" customHeight="1">
      <c r="A78" s="63"/>
      <c r="B78" s="63"/>
      <c r="C78" s="63"/>
      <c r="D78" s="65" t="s">
        <v>217</v>
      </c>
      <c r="E78" s="66">
        <f>E77</f>
        <v>1813203</v>
      </c>
      <c r="F78" s="66">
        <f>F77</f>
        <v>278158</v>
      </c>
      <c r="G78" s="66">
        <f>G77</f>
        <v>278158</v>
      </c>
      <c r="H78" s="66">
        <v>0</v>
      </c>
      <c r="I78" s="66">
        <v>0</v>
      </c>
      <c r="J78" s="69">
        <v>0</v>
      </c>
      <c r="K78" s="66">
        <v>0</v>
      </c>
      <c r="L78" s="65"/>
    </row>
    <row r="79" spans="1:12" ht="12.75" customHeight="1">
      <c r="A79" s="63"/>
      <c r="B79" s="63"/>
      <c r="C79" s="63"/>
      <c r="D79" s="65" t="s">
        <v>218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9">
        <v>0</v>
      </c>
      <c r="K79" s="66">
        <v>0</v>
      </c>
      <c r="L79" s="65"/>
    </row>
    <row r="80" spans="1:12" ht="67.5" customHeight="1">
      <c r="A80" s="63" t="s">
        <v>266</v>
      </c>
      <c r="B80" s="63">
        <v>700</v>
      </c>
      <c r="C80" s="64">
        <v>70005</v>
      </c>
      <c r="D80" s="70" t="s">
        <v>267</v>
      </c>
      <c r="E80" s="66">
        <v>209396</v>
      </c>
      <c r="F80" s="66">
        <f>G80</f>
        <v>41396</v>
      </c>
      <c r="G80" s="66">
        <v>41396</v>
      </c>
      <c r="H80" s="66"/>
      <c r="I80" s="66"/>
      <c r="J80" s="66" t="s">
        <v>262</v>
      </c>
      <c r="K80" s="66"/>
      <c r="L80" s="65" t="s">
        <v>157</v>
      </c>
    </row>
    <row r="81" spans="1:12" ht="12.75" customHeight="1">
      <c r="A81" s="63"/>
      <c r="B81" s="63"/>
      <c r="C81" s="63"/>
      <c r="D81" s="65" t="s">
        <v>217</v>
      </c>
      <c r="E81" s="66">
        <f>E80</f>
        <v>209396</v>
      </c>
      <c r="F81" s="66">
        <f>F80</f>
        <v>41396</v>
      </c>
      <c r="G81" s="66">
        <f>G80</f>
        <v>41396</v>
      </c>
      <c r="H81" s="66">
        <v>0</v>
      </c>
      <c r="I81" s="66">
        <v>0</v>
      </c>
      <c r="J81" s="69">
        <v>0</v>
      </c>
      <c r="K81" s="66">
        <v>0</v>
      </c>
      <c r="L81" s="65"/>
    </row>
    <row r="82" spans="1:12" ht="12.75" customHeight="1">
      <c r="A82" s="63"/>
      <c r="B82" s="63"/>
      <c r="C82" s="63"/>
      <c r="D82" s="65" t="s">
        <v>218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9">
        <v>0</v>
      </c>
      <c r="K82" s="66">
        <v>0</v>
      </c>
      <c r="L82" s="65"/>
    </row>
    <row r="83" spans="1:12" ht="22.5" customHeight="1">
      <c r="A83" s="170" t="s">
        <v>117</v>
      </c>
      <c r="B83" s="170"/>
      <c r="C83" s="170"/>
      <c r="D83" s="170"/>
      <c r="E83" s="71">
        <f>SUM(E10+E13+E14+E17+E20+E23+E26+E29+E32+E35+E38+E41+E44+E47+E50+E53+E56+E59+E62+E65+E68+E71+E74+E78+E81)</f>
        <v>59034011.97</v>
      </c>
      <c r="F83" s="71">
        <f>SUM(F10+F13+F14+F17+F20+F23+F26+F29+F32+F35+F38+F41+F44+F47+F50+F53+F56+F59+F62+F65+F68+F71+F74+F78+F81)</f>
        <v>16888677.369999997</v>
      </c>
      <c r="G83" s="71">
        <f>SUM(G10+G13+G14+G17+G20+G23+G26+G29+G32+G35+G38+G41+G44+G47+G50+G53+G56+G59+G62+G65+G68+G71+G74+G78+G81)</f>
        <v>7889758.670000001</v>
      </c>
      <c r="H83" s="71">
        <f>SUM(H10+H13+H14+H17+H20+H23+H26+H29+H32+H35+H38+H41+H44+H47+H50+H53+H56+H59+H62+H65+H68+H71+H74+H78)</f>
        <v>0</v>
      </c>
      <c r="I83" s="71">
        <f>SUM(I10+I13+I14+I17+I20+I23+I26+I29+I32+I35+I38+I41+I44+I47+I50+I53+I56+I59+I62+I65+I68+I71+I74+I78)</f>
        <v>0</v>
      </c>
      <c r="J83" s="72">
        <v>3637586.7</v>
      </c>
      <c r="K83" s="71">
        <f>SUM(K10+K13+K17+K20+K23+K26+K29+K32+K35+K38+K41+K14+K44+K47+K50+K53+K56+K59+K62+K65+K68+K71+K74+K77)</f>
        <v>5361332</v>
      </c>
      <c r="L83" s="73" t="s">
        <v>268</v>
      </c>
    </row>
    <row r="84" spans="1:12" ht="11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1:12" ht="11.25">
      <c r="A85" s="168" t="s">
        <v>269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</row>
    <row r="86" spans="1:12" ht="11.25">
      <c r="A86" s="168" t="s">
        <v>270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</row>
    <row r="87" spans="1:12" ht="11.25">
      <c r="A87" s="168" t="s">
        <v>271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</row>
    <row r="88" spans="1:12" ht="11.25">
      <c r="A88" s="168" t="s">
        <v>272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</row>
    <row r="89" spans="1:12" ht="11.25">
      <c r="A89" s="168" t="s">
        <v>273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</row>
    <row r="90" spans="1:12" ht="11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1:12" ht="11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3" ht="11.25">
      <c r="E93" s="68"/>
    </row>
    <row r="95" spans="5:12" ht="11.25">
      <c r="E95" s="68"/>
      <c r="F95" s="68"/>
      <c r="G95" s="68"/>
      <c r="H95" s="68"/>
      <c r="I95" s="68"/>
      <c r="J95" s="68"/>
      <c r="K95" s="68"/>
      <c r="L95" s="68"/>
    </row>
  </sheetData>
  <sheetProtection/>
  <mergeCells count="21">
    <mergeCell ref="G4:K4"/>
    <mergeCell ref="A83:D83"/>
    <mergeCell ref="A1:L1"/>
    <mergeCell ref="A3:A8"/>
    <mergeCell ref="B3:B8"/>
    <mergeCell ref="C3:C8"/>
    <mergeCell ref="D3:D8"/>
    <mergeCell ref="E3:E8"/>
    <mergeCell ref="F3:K3"/>
    <mergeCell ref="L3:L8"/>
    <mergeCell ref="F4:F8"/>
    <mergeCell ref="A85:L85"/>
    <mergeCell ref="A86:L86"/>
    <mergeCell ref="A87:L87"/>
    <mergeCell ref="A88:L88"/>
    <mergeCell ref="A89:L89"/>
    <mergeCell ref="G5:G8"/>
    <mergeCell ref="H5:H8"/>
    <mergeCell ref="J5:J8"/>
    <mergeCell ref="K5:K8"/>
    <mergeCell ref="I6:I8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80" r:id="rId1"/>
  <headerFooter>
    <oddHeader>&amp;R
Załącznik nr &amp;A
do uchwały Rady Powiatu w Opatowie nr ...............
z dnia ......... grudnia 2011 r.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view="pageLayout" workbookViewId="0" topLeftCell="A1">
      <selection activeCell="C30" sqref="C30"/>
    </sheetView>
  </sheetViews>
  <sheetFormatPr defaultColWidth="9.33203125" defaultRowHeight="12.75"/>
  <cols>
    <col min="1" max="1" width="10.66015625" style="0" customWidth="1"/>
    <col min="2" max="2" width="10.83203125" style="0" customWidth="1"/>
    <col min="3" max="3" width="10.66015625" style="0" customWidth="1"/>
    <col min="4" max="16" width="15.83203125" style="0" customWidth="1"/>
  </cols>
  <sheetData>
    <row r="1" spans="1:18" ht="18">
      <c r="A1" s="172" t="s">
        <v>274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/>
      <c r="R1" s="174"/>
    </row>
    <row r="2" spans="1:18" ht="18">
      <c r="A2" s="175"/>
      <c r="B2" s="175"/>
      <c r="C2" s="175"/>
      <c r="D2" s="175"/>
      <c r="E2" s="175"/>
      <c r="F2" s="175"/>
      <c r="G2" s="175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2.75">
      <c r="A3" s="176"/>
      <c r="B3" s="176"/>
      <c r="C3" s="176"/>
      <c r="D3" s="176"/>
      <c r="E3" s="176"/>
      <c r="F3" s="176"/>
      <c r="G3" s="177"/>
      <c r="H3" s="177"/>
      <c r="I3" s="177"/>
      <c r="J3" s="177"/>
      <c r="K3" s="177"/>
      <c r="L3" s="178"/>
      <c r="M3" s="178"/>
      <c r="N3" s="178"/>
      <c r="O3" s="178"/>
      <c r="P3" s="179" t="s">
        <v>88</v>
      </c>
      <c r="Q3" s="180"/>
      <c r="R3" s="180"/>
    </row>
    <row r="4" spans="1:18" ht="12.75">
      <c r="A4" s="181" t="s">
        <v>0</v>
      </c>
      <c r="B4" s="181" t="s">
        <v>1</v>
      </c>
      <c r="C4" s="181" t="s">
        <v>2</v>
      </c>
      <c r="D4" s="181" t="s">
        <v>275</v>
      </c>
      <c r="E4" s="182" t="s">
        <v>276</v>
      </c>
      <c r="F4" s="183" t="s">
        <v>54</v>
      </c>
      <c r="G4" s="184"/>
      <c r="H4" s="184"/>
      <c r="I4" s="184"/>
      <c r="J4" s="184"/>
      <c r="K4" s="184"/>
      <c r="L4" s="184"/>
      <c r="M4" s="184"/>
      <c r="N4" s="184"/>
      <c r="O4" s="184"/>
      <c r="P4" s="185"/>
      <c r="Q4" s="180"/>
      <c r="R4" s="180"/>
    </row>
    <row r="5" spans="1:18" ht="12.75">
      <c r="A5" s="186"/>
      <c r="B5" s="186"/>
      <c r="C5" s="186"/>
      <c r="D5" s="186"/>
      <c r="E5" s="187"/>
      <c r="F5" s="182" t="s">
        <v>92</v>
      </c>
      <c r="G5" s="188" t="s">
        <v>54</v>
      </c>
      <c r="H5" s="188"/>
      <c r="I5" s="188"/>
      <c r="J5" s="188"/>
      <c r="K5" s="188"/>
      <c r="L5" s="182" t="s">
        <v>93</v>
      </c>
      <c r="M5" s="189" t="s">
        <v>54</v>
      </c>
      <c r="N5" s="190"/>
      <c r="O5" s="190"/>
      <c r="P5" s="191"/>
      <c r="Q5" s="180"/>
      <c r="R5" s="180"/>
    </row>
    <row r="6" spans="1:18" ht="12.75">
      <c r="A6" s="186"/>
      <c r="B6" s="186"/>
      <c r="C6" s="186"/>
      <c r="D6" s="186"/>
      <c r="E6" s="187"/>
      <c r="F6" s="187"/>
      <c r="G6" s="183" t="s">
        <v>94</v>
      </c>
      <c r="H6" s="185"/>
      <c r="I6" s="182" t="s">
        <v>95</v>
      </c>
      <c r="J6" s="182" t="s">
        <v>96</v>
      </c>
      <c r="K6" s="182" t="s">
        <v>97</v>
      </c>
      <c r="L6" s="187"/>
      <c r="M6" s="183" t="s">
        <v>56</v>
      </c>
      <c r="N6" s="192" t="s">
        <v>57</v>
      </c>
      <c r="O6" s="188" t="s">
        <v>100</v>
      </c>
      <c r="P6" s="188" t="s">
        <v>277</v>
      </c>
      <c r="Q6" s="180"/>
      <c r="R6" s="180"/>
    </row>
    <row r="7" spans="1:18" ht="52.5">
      <c r="A7" s="193"/>
      <c r="B7" s="193"/>
      <c r="C7" s="193"/>
      <c r="D7" s="193"/>
      <c r="E7" s="194"/>
      <c r="F7" s="194"/>
      <c r="G7" s="195" t="s">
        <v>66</v>
      </c>
      <c r="H7" s="195" t="s">
        <v>102</v>
      </c>
      <c r="I7" s="194"/>
      <c r="J7" s="194"/>
      <c r="K7" s="194"/>
      <c r="L7" s="194"/>
      <c r="M7" s="188"/>
      <c r="N7" s="196" t="s">
        <v>62</v>
      </c>
      <c r="O7" s="188"/>
      <c r="P7" s="188"/>
      <c r="Q7" s="180"/>
      <c r="R7" s="180"/>
    </row>
    <row r="8" spans="1:18" ht="12.75">
      <c r="A8" s="197">
        <v>1</v>
      </c>
      <c r="B8" s="197">
        <v>2</v>
      </c>
      <c r="C8" s="197">
        <v>3</v>
      </c>
      <c r="D8" s="197">
        <v>4</v>
      </c>
      <c r="E8" s="197">
        <v>5</v>
      </c>
      <c r="F8" s="197">
        <v>6</v>
      </c>
      <c r="G8" s="197">
        <v>7</v>
      </c>
      <c r="H8" s="197">
        <v>8</v>
      </c>
      <c r="I8" s="197">
        <v>9</v>
      </c>
      <c r="J8" s="197">
        <v>10</v>
      </c>
      <c r="K8" s="197">
        <v>11</v>
      </c>
      <c r="L8" s="197">
        <v>12</v>
      </c>
      <c r="M8" s="197">
        <v>13</v>
      </c>
      <c r="N8" s="197">
        <v>14</v>
      </c>
      <c r="O8" s="197">
        <v>15</v>
      </c>
      <c r="P8" s="197">
        <v>16</v>
      </c>
      <c r="Q8" s="180"/>
      <c r="R8" s="180"/>
    </row>
    <row r="9" spans="1:18" ht="19.5" customHeight="1">
      <c r="A9" s="198" t="s">
        <v>278</v>
      </c>
      <c r="B9" s="199"/>
      <c r="C9" s="200"/>
      <c r="D9" s="201">
        <f>D10</f>
        <v>55000</v>
      </c>
      <c r="E9" s="201">
        <f>E10</f>
        <v>55000</v>
      </c>
      <c r="F9" s="201">
        <f>F10</f>
        <v>55000</v>
      </c>
      <c r="G9" s="201">
        <f>G10</f>
        <v>0</v>
      </c>
      <c r="H9" s="201">
        <f>H10</f>
        <v>55000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0</v>
      </c>
      <c r="P9" s="201">
        <v>0</v>
      </c>
      <c r="Q9" s="180"/>
      <c r="R9" s="180"/>
    </row>
    <row r="10" spans="1:18" ht="19.5" customHeight="1">
      <c r="A10" s="202">
        <v>700</v>
      </c>
      <c r="B10" s="203">
        <v>70005</v>
      </c>
      <c r="C10" s="204">
        <v>2110</v>
      </c>
      <c r="D10" s="205">
        <f>H10</f>
        <v>55000</v>
      </c>
      <c r="E10" s="205">
        <f>H10</f>
        <v>55000</v>
      </c>
      <c r="F10" s="205">
        <f>H10</f>
        <v>55000</v>
      </c>
      <c r="G10" s="206">
        <v>0</v>
      </c>
      <c r="H10" s="206">
        <v>55000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7"/>
      <c r="R10" s="207"/>
    </row>
    <row r="11" spans="1:18" ht="19.5" customHeight="1">
      <c r="A11" s="208">
        <v>710</v>
      </c>
      <c r="B11" s="209"/>
      <c r="C11" s="200"/>
      <c r="D11" s="201">
        <f aca="true" t="shared" si="0" ref="D11:E24">E11</f>
        <v>475640</v>
      </c>
      <c r="E11" s="201">
        <f t="shared" si="0"/>
        <v>475640</v>
      </c>
      <c r="F11" s="201">
        <f>SUM(F12:F14)</f>
        <v>475640</v>
      </c>
      <c r="G11" s="201">
        <v>212657</v>
      </c>
      <c r="H11" s="201">
        <f>SUM(H12:H14)</f>
        <v>260172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210"/>
      <c r="R11" s="210"/>
    </row>
    <row r="12" spans="1:18" ht="19.5" customHeight="1">
      <c r="A12" s="202">
        <v>710</v>
      </c>
      <c r="B12" s="203">
        <v>71013</v>
      </c>
      <c r="C12" s="204">
        <v>2110</v>
      </c>
      <c r="D12" s="205">
        <f t="shared" si="0"/>
        <v>197640</v>
      </c>
      <c r="E12" s="205">
        <f t="shared" si="0"/>
        <v>197640</v>
      </c>
      <c r="F12" s="205">
        <f>H12</f>
        <v>197640</v>
      </c>
      <c r="G12" s="206">
        <v>0</v>
      </c>
      <c r="H12" s="206">
        <v>197640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v>0</v>
      </c>
      <c r="P12" s="206">
        <v>0</v>
      </c>
      <c r="Q12" s="207"/>
      <c r="R12" s="207"/>
    </row>
    <row r="13" spans="1:18" ht="19.5" customHeight="1">
      <c r="A13" s="202">
        <v>710</v>
      </c>
      <c r="B13" s="203">
        <v>71014</v>
      </c>
      <c r="C13" s="204">
        <v>2110</v>
      </c>
      <c r="D13" s="205">
        <f t="shared" si="0"/>
        <v>31000</v>
      </c>
      <c r="E13" s="205">
        <f t="shared" si="0"/>
        <v>31000</v>
      </c>
      <c r="F13" s="205">
        <f>H13</f>
        <v>31000</v>
      </c>
      <c r="G13" s="206">
        <v>0</v>
      </c>
      <c r="H13" s="206">
        <v>31000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  <c r="Q13" s="180"/>
      <c r="R13" s="180"/>
    </row>
    <row r="14" spans="1:18" ht="19.5" customHeight="1">
      <c r="A14" s="202">
        <v>710</v>
      </c>
      <c r="B14" s="203">
        <v>71015</v>
      </c>
      <c r="C14" s="204">
        <v>2110</v>
      </c>
      <c r="D14" s="205">
        <f t="shared" si="0"/>
        <v>247000</v>
      </c>
      <c r="E14" s="205">
        <f>F14</f>
        <v>247000</v>
      </c>
      <c r="F14" s="205">
        <f>G14+H14+J14</f>
        <v>247000</v>
      </c>
      <c r="G14" s="206">
        <v>215169</v>
      </c>
      <c r="H14" s="206">
        <v>31532</v>
      </c>
      <c r="I14" s="206">
        <v>0</v>
      </c>
      <c r="J14" s="206">
        <v>299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180"/>
      <c r="R14" s="180"/>
    </row>
    <row r="15" spans="1:17" ht="19.5" customHeight="1">
      <c r="A15" s="208">
        <v>750</v>
      </c>
      <c r="B15" s="209"/>
      <c r="C15" s="200"/>
      <c r="D15" s="201">
        <f t="shared" si="0"/>
        <v>161908</v>
      </c>
      <c r="E15" s="201">
        <f t="shared" si="0"/>
        <v>161908</v>
      </c>
      <c r="F15" s="201">
        <f>SUM(G15:H15)</f>
        <v>161908</v>
      </c>
      <c r="G15" s="201">
        <f>SUM(G16:G17)</f>
        <v>153929</v>
      </c>
      <c r="H15" s="201">
        <v>7979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180"/>
    </row>
    <row r="16" spans="1:17" ht="19.5" customHeight="1">
      <c r="A16" s="202">
        <v>750</v>
      </c>
      <c r="B16" s="203">
        <v>75011</v>
      </c>
      <c r="C16" s="204">
        <v>2110</v>
      </c>
      <c r="D16" s="205">
        <f t="shared" si="0"/>
        <v>146086</v>
      </c>
      <c r="E16" s="205">
        <f t="shared" si="0"/>
        <v>146086</v>
      </c>
      <c r="F16" s="205">
        <f>SUM(G16:H16)</f>
        <v>146086</v>
      </c>
      <c r="G16" s="206">
        <v>146086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180"/>
    </row>
    <row r="17" spans="1:17" ht="19.5" customHeight="1">
      <c r="A17" s="202">
        <v>750</v>
      </c>
      <c r="B17" s="203">
        <v>75045</v>
      </c>
      <c r="C17" s="204">
        <v>2110</v>
      </c>
      <c r="D17" s="205">
        <f t="shared" si="0"/>
        <v>15822</v>
      </c>
      <c r="E17" s="205">
        <f t="shared" si="0"/>
        <v>15822</v>
      </c>
      <c r="F17" s="205">
        <f>SUM(G17:H17)</f>
        <v>15822</v>
      </c>
      <c r="G17" s="206">
        <v>7843</v>
      </c>
      <c r="H17" s="206">
        <v>7979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206">
        <v>0</v>
      </c>
      <c r="P17" s="206">
        <v>0</v>
      </c>
      <c r="Q17" s="180"/>
    </row>
    <row r="18" spans="1:17" ht="19.5" customHeight="1">
      <c r="A18" s="208">
        <v>754</v>
      </c>
      <c r="B18" s="209"/>
      <c r="C18" s="200"/>
      <c r="D18" s="201">
        <f t="shared" si="0"/>
        <v>3175406</v>
      </c>
      <c r="E18" s="201">
        <f>SUM(E19:E20)</f>
        <v>3175406</v>
      </c>
      <c r="F18" s="201">
        <f>SUM(F19:F20)</f>
        <v>3071695</v>
      </c>
      <c r="G18" s="201">
        <f>SUM(G19:G20)</f>
        <v>2610041</v>
      </c>
      <c r="H18" s="201">
        <f>SUM(H19:H22)</f>
        <v>6284170</v>
      </c>
      <c r="I18" s="201">
        <v>0</v>
      </c>
      <c r="J18" s="201">
        <f>SUM(J19:J24)</f>
        <v>157810</v>
      </c>
      <c r="K18" s="201">
        <v>0</v>
      </c>
      <c r="L18" s="201">
        <f>L20</f>
        <v>103711</v>
      </c>
      <c r="M18" s="201">
        <f>M20</f>
        <v>103711</v>
      </c>
      <c r="N18" s="201">
        <v>0</v>
      </c>
      <c r="O18" s="201">
        <v>0</v>
      </c>
      <c r="P18" s="201">
        <v>0</v>
      </c>
      <c r="Q18" s="211"/>
    </row>
    <row r="19" spans="1:17" ht="19.5" customHeight="1">
      <c r="A19" s="202">
        <v>754</v>
      </c>
      <c r="B19" s="203">
        <v>75411</v>
      </c>
      <c r="C19" s="204">
        <v>2110</v>
      </c>
      <c r="D19" s="205">
        <f t="shared" si="0"/>
        <v>3071695</v>
      </c>
      <c r="E19" s="205">
        <f>F19+L19</f>
        <v>3071695</v>
      </c>
      <c r="F19" s="205">
        <f>G19+H19+J19</f>
        <v>3071695</v>
      </c>
      <c r="G19" s="206">
        <v>2610041</v>
      </c>
      <c r="H19" s="206">
        <v>303844</v>
      </c>
      <c r="I19" s="206">
        <v>0</v>
      </c>
      <c r="J19" s="206">
        <v>157810</v>
      </c>
      <c r="K19" s="206">
        <v>0</v>
      </c>
      <c r="L19" s="206">
        <v>0</v>
      </c>
      <c r="M19" s="206">
        <v>0</v>
      </c>
      <c r="N19" s="206">
        <v>0</v>
      </c>
      <c r="O19" s="206">
        <v>0</v>
      </c>
      <c r="P19" s="206"/>
      <c r="Q19" s="174"/>
    </row>
    <row r="20" spans="1:17" ht="19.5" customHeight="1">
      <c r="A20" s="202"/>
      <c r="B20" s="203"/>
      <c r="C20" s="204">
        <v>6410</v>
      </c>
      <c r="D20" s="205">
        <f t="shared" si="0"/>
        <v>103711</v>
      </c>
      <c r="E20" s="205">
        <f>F20+L20</f>
        <v>103711</v>
      </c>
      <c r="F20" s="205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f>M20</f>
        <v>103711</v>
      </c>
      <c r="M20" s="206">
        <v>103711</v>
      </c>
      <c r="N20" s="206">
        <v>0</v>
      </c>
      <c r="O20" s="206">
        <v>0</v>
      </c>
      <c r="P20" s="206">
        <v>0</v>
      </c>
      <c r="Q20" s="174"/>
    </row>
    <row r="21" spans="1:17" ht="19.5" customHeight="1">
      <c r="A21" s="208">
        <v>851</v>
      </c>
      <c r="B21" s="212"/>
      <c r="C21" s="200"/>
      <c r="D21" s="213">
        <f t="shared" si="0"/>
        <v>2990163</v>
      </c>
      <c r="E21" s="213">
        <f>F21</f>
        <v>2990163</v>
      </c>
      <c r="F21" s="213">
        <f>F22</f>
        <v>2990163</v>
      </c>
      <c r="G21" s="213">
        <f>G22</f>
        <v>0</v>
      </c>
      <c r="H21" s="213">
        <f>H22</f>
        <v>2990163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174"/>
    </row>
    <row r="22" spans="1:17" ht="19.5" customHeight="1">
      <c r="A22" s="202">
        <v>851</v>
      </c>
      <c r="B22" s="203">
        <v>85156</v>
      </c>
      <c r="C22" s="204">
        <v>2110</v>
      </c>
      <c r="D22" s="206">
        <f t="shared" si="0"/>
        <v>2990163</v>
      </c>
      <c r="E22" s="205">
        <f>F22</f>
        <v>2990163</v>
      </c>
      <c r="F22" s="205">
        <f>H22</f>
        <v>2990163</v>
      </c>
      <c r="G22" s="206">
        <v>0</v>
      </c>
      <c r="H22" s="206">
        <v>2990163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>
        <v>0</v>
      </c>
      <c r="Q22" s="207"/>
    </row>
    <row r="23" spans="1:17" ht="19.5" customHeight="1">
      <c r="A23" s="208">
        <v>853</v>
      </c>
      <c r="B23" s="212"/>
      <c r="C23" s="200"/>
      <c r="D23" s="213">
        <f t="shared" si="0"/>
        <v>306000</v>
      </c>
      <c r="E23" s="213">
        <f>F23</f>
        <v>306000</v>
      </c>
      <c r="F23" s="213">
        <f>G23+H23</f>
        <v>306000</v>
      </c>
      <c r="G23" s="213">
        <f>G24</f>
        <v>282907</v>
      </c>
      <c r="H23" s="213">
        <f>H24</f>
        <v>23093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174"/>
    </row>
    <row r="24" spans="1:17" ht="19.5" customHeight="1">
      <c r="A24" s="202">
        <v>853</v>
      </c>
      <c r="B24" s="203">
        <v>85321</v>
      </c>
      <c r="C24" s="204">
        <v>2110</v>
      </c>
      <c r="D24" s="206">
        <f t="shared" si="0"/>
        <v>306000</v>
      </c>
      <c r="E24" s="205">
        <f>F24</f>
        <v>306000</v>
      </c>
      <c r="F24" s="206">
        <f>G24+H24</f>
        <v>306000</v>
      </c>
      <c r="G24" s="206">
        <v>282907</v>
      </c>
      <c r="H24" s="206">
        <v>23093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  <c r="P24" s="206">
        <v>0</v>
      </c>
      <c r="Q24" s="174"/>
    </row>
    <row r="25" spans="1:17" ht="19.5" customHeight="1">
      <c r="A25" s="214" t="s">
        <v>117</v>
      </c>
      <c r="B25" s="214"/>
      <c r="C25" s="214"/>
      <c r="D25" s="213">
        <f>D23+D21+D18+D15+D11+D9</f>
        <v>7164117</v>
      </c>
      <c r="E25" s="213">
        <f aca="true" t="shared" si="1" ref="E25:P25">E23+E21+E18+E15+E11+E9</f>
        <v>7164117</v>
      </c>
      <c r="F25" s="213">
        <f t="shared" si="1"/>
        <v>7060406</v>
      </c>
      <c r="G25" s="213">
        <f>G23+G21+G18+G15+G11+G9</f>
        <v>3259534</v>
      </c>
      <c r="H25" s="213">
        <f>H23+H21+H18+H15+H11+H9</f>
        <v>9620577</v>
      </c>
      <c r="I25" s="213">
        <f t="shared" si="1"/>
        <v>0</v>
      </c>
      <c r="J25" s="213">
        <f t="shared" si="1"/>
        <v>157810</v>
      </c>
      <c r="K25" s="213">
        <f t="shared" si="1"/>
        <v>0</v>
      </c>
      <c r="L25" s="213">
        <f t="shared" si="1"/>
        <v>103711</v>
      </c>
      <c r="M25" s="213">
        <f t="shared" si="1"/>
        <v>103711</v>
      </c>
      <c r="N25" s="213">
        <f t="shared" si="1"/>
        <v>0</v>
      </c>
      <c r="O25" s="213">
        <f t="shared" si="1"/>
        <v>0</v>
      </c>
      <c r="P25" s="213">
        <f t="shared" si="1"/>
        <v>0</v>
      </c>
      <c r="Q25" s="174"/>
    </row>
    <row r="26" spans="1:17" ht="12.75">
      <c r="A26" s="174"/>
      <c r="B26" s="174"/>
      <c r="C26" s="174"/>
      <c r="D26" s="174"/>
      <c r="E26" s="215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8" spans="4:8" ht="12.75">
      <c r="D28" s="216"/>
      <c r="E28" s="216"/>
      <c r="F28" s="216"/>
      <c r="G28" s="216"/>
      <c r="H28" s="216"/>
    </row>
    <row r="29" spans="4:14" ht="12.75"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</row>
    <row r="30" ht="12.75">
      <c r="E30" s="216"/>
    </row>
    <row r="33" spans="4:13" ht="12.75">
      <c r="D33" s="216"/>
      <c r="E33" s="216"/>
      <c r="F33" s="216"/>
      <c r="G33" s="216"/>
      <c r="H33" s="216"/>
      <c r="I33" s="216"/>
      <c r="J33" s="216"/>
      <c r="K33" s="216"/>
      <c r="L33" s="216"/>
      <c r="M33" s="216"/>
    </row>
  </sheetData>
  <sheetProtection/>
  <mergeCells count="19">
    <mergeCell ref="A25:C25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69" r:id="rId1"/>
  <headerFooter>
    <oddHeader>&amp;R
Załącznik nr &amp;A
do uchwały Rady Powiatu w Opatowie nr ...............
z dnia ......... grudnia 2011 r.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H11" sqref="H11"/>
    </sheetView>
  </sheetViews>
  <sheetFormatPr defaultColWidth="9.33203125" defaultRowHeight="12.75"/>
  <cols>
    <col min="1" max="1" width="4.66015625" style="220" customWidth="1"/>
    <col min="2" max="2" width="9.33203125" style="220" customWidth="1"/>
    <col min="3" max="3" width="12" style="220" customWidth="1"/>
    <col min="4" max="4" width="32.33203125" style="220" customWidth="1"/>
    <col min="5" max="5" width="50.83203125" style="220" customWidth="1"/>
    <col min="6" max="6" width="20.83203125" style="220" customWidth="1"/>
    <col min="7" max="16384" width="9.33203125" style="220" customWidth="1"/>
  </cols>
  <sheetData>
    <row r="2" spans="1:14" ht="18">
      <c r="A2" s="218" t="s">
        <v>293</v>
      </c>
      <c r="B2" s="218"/>
      <c r="C2" s="218"/>
      <c r="D2" s="218"/>
      <c r="E2" s="218"/>
      <c r="F2" s="218"/>
      <c r="G2" s="219"/>
      <c r="H2" s="219"/>
      <c r="I2" s="219"/>
      <c r="J2" s="219"/>
      <c r="K2" s="219"/>
      <c r="L2" s="219"/>
      <c r="M2" s="219"/>
      <c r="N2" s="219"/>
    </row>
    <row r="3" spans="1:14" ht="12.75">
      <c r="A3" s="219"/>
      <c r="B3" s="219"/>
      <c r="C3" s="219"/>
      <c r="D3" s="219"/>
      <c r="E3" s="219"/>
      <c r="F3" s="221" t="s">
        <v>202</v>
      </c>
      <c r="G3" s="219"/>
      <c r="H3" s="219"/>
      <c r="I3" s="219"/>
      <c r="J3" s="219"/>
      <c r="K3" s="219"/>
      <c r="L3" s="219"/>
      <c r="M3" s="219"/>
      <c r="N3" s="219"/>
    </row>
    <row r="4" spans="1:14" ht="38.25" customHeight="1">
      <c r="A4" s="222" t="s">
        <v>203</v>
      </c>
      <c r="B4" s="222" t="s">
        <v>0</v>
      </c>
      <c r="C4" s="222" t="s">
        <v>1</v>
      </c>
      <c r="D4" s="223" t="s">
        <v>294</v>
      </c>
      <c r="E4" s="222" t="s">
        <v>295</v>
      </c>
      <c r="F4" s="223" t="s">
        <v>296</v>
      </c>
      <c r="G4" s="219"/>
      <c r="H4" s="224"/>
      <c r="I4" s="219"/>
      <c r="J4" s="219"/>
      <c r="K4" s="219"/>
      <c r="L4" s="219"/>
      <c r="M4" s="219"/>
      <c r="N4" s="219"/>
    </row>
    <row r="5" spans="1:14" ht="12.75">
      <c r="A5" s="225">
        <v>1</v>
      </c>
      <c r="B5" s="225">
        <v>2</v>
      </c>
      <c r="C5" s="225">
        <v>3</v>
      </c>
      <c r="D5" s="225">
        <v>4</v>
      </c>
      <c r="E5" s="225">
        <v>5</v>
      </c>
      <c r="F5" s="225">
        <v>6</v>
      </c>
      <c r="G5" s="219"/>
      <c r="H5" s="219"/>
      <c r="I5" s="219"/>
      <c r="J5" s="219"/>
      <c r="K5" s="219"/>
      <c r="L5" s="219"/>
      <c r="M5" s="219"/>
      <c r="N5" s="219"/>
    </row>
    <row r="6" spans="1:14" ht="15">
      <c r="A6" s="226" t="s">
        <v>297</v>
      </c>
      <c r="B6" s="227"/>
      <c r="C6" s="227"/>
      <c r="D6" s="227"/>
      <c r="E6" s="228"/>
      <c r="F6" s="229">
        <f>F7+F8+F9+F10+F11+F12+F13+F14</f>
        <v>835747</v>
      </c>
      <c r="G6" s="230"/>
      <c r="H6" s="219"/>
      <c r="I6" s="219"/>
      <c r="J6" s="219"/>
      <c r="K6" s="219"/>
      <c r="L6" s="219"/>
      <c r="M6" s="219"/>
      <c r="N6" s="219"/>
    </row>
    <row r="7" spans="1:14" s="237" customFormat="1" ht="37.5" customHeight="1">
      <c r="A7" s="231" t="s">
        <v>129</v>
      </c>
      <c r="B7" s="231">
        <v>600</v>
      </c>
      <c r="C7" s="231">
        <v>60016</v>
      </c>
      <c r="D7" s="232" t="s">
        <v>298</v>
      </c>
      <c r="E7" s="233" t="s">
        <v>114</v>
      </c>
      <c r="F7" s="234">
        <v>9277</v>
      </c>
      <c r="G7" s="235"/>
      <c r="H7" s="236"/>
      <c r="I7" s="236"/>
      <c r="J7" s="236"/>
      <c r="K7" s="236"/>
      <c r="L7" s="236"/>
      <c r="M7" s="236"/>
      <c r="N7" s="236"/>
    </row>
    <row r="8" spans="1:14" s="237" customFormat="1" ht="37.5" customHeight="1">
      <c r="A8" s="231" t="s">
        <v>146</v>
      </c>
      <c r="B8" s="231">
        <v>600</v>
      </c>
      <c r="C8" s="231">
        <v>60014</v>
      </c>
      <c r="D8" s="232" t="s">
        <v>314</v>
      </c>
      <c r="E8" s="254" t="s">
        <v>315</v>
      </c>
      <c r="F8" s="234">
        <v>17811</v>
      </c>
      <c r="G8" s="235"/>
      <c r="H8" s="236"/>
      <c r="I8" s="236"/>
      <c r="J8" s="236"/>
      <c r="K8" s="236"/>
      <c r="L8" s="236"/>
      <c r="M8" s="236"/>
      <c r="N8" s="236"/>
    </row>
    <row r="9" spans="1:14" ht="38.25">
      <c r="A9" s="231" t="s">
        <v>154</v>
      </c>
      <c r="B9" s="238">
        <v>750</v>
      </c>
      <c r="C9" s="238">
        <v>75075</v>
      </c>
      <c r="D9" s="239" t="s">
        <v>299</v>
      </c>
      <c r="E9" s="232" t="s">
        <v>300</v>
      </c>
      <c r="F9" s="240">
        <v>99680</v>
      </c>
      <c r="G9" s="219"/>
      <c r="H9" s="241"/>
      <c r="I9" s="219"/>
      <c r="J9" s="219"/>
      <c r="K9" s="219"/>
      <c r="L9" s="219"/>
      <c r="M9" s="242"/>
      <c r="N9" s="243"/>
    </row>
    <row r="10" spans="1:14" ht="28.5" customHeight="1">
      <c r="A10" s="231" t="s">
        <v>160</v>
      </c>
      <c r="B10" s="238">
        <v>851</v>
      </c>
      <c r="C10" s="238">
        <v>85111</v>
      </c>
      <c r="D10" s="245" t="s">
        <v>301</v>
      </c>
      <c r="E10" s="232" t="s">
        <v>302</v>
      </c>
      <c r="F10" s="240">
        <v>240000</v>
      </c>
      <c r="G10" s="219"/>
      <c r="H10" s="241"/>
      <c r="I10" s="219"/>
      <c r="J10" s="219"/>
      <c r="K10" s="219"/>
      <c r="L10" s="219"/>
      <c r="M10" s="242"/>
      <c r="N10" s="246"/>
    </row>
    <row r="11" spans="1:14" ht="57" customHeight="1">
      <c r="A11" s="231" t="s">
        <v>166</v>
      </c>
      <c r="B11" s="238">
        <v>851</v>
      </c>
      <c r="C11" s="238">
        <v>85111</v>
      </c>
      <c r="D11" s="239" t="s">
        <v>301</v>
      </c>
      <c r="E11" s="232" t="s">
        <v>303</v>
      </c>
      <c r="F11" s="240">
        <v>79979</v>
      </c>
      <c r="G11" s="219"/>
      <c r="H11" s="241"/>
      <c r="I11" s="219"/>
      <c r="J11" s="219"/>
      <c r="K11" s="219"/>
      <c r="L11" s="219"/>
      <c r="M11" s="242"/>
      <c r="N11" s="246"/>
    </row>
    <row r="12" spans="1:14" ht="51" customHeight="1">
      <c r="A12" s="231" t="s">
        <v>170</v>
      </c>
      <c r="B12" s="238">
        <v>852</v>
      </c>
      <c r="C12" s="238">
        <v>85201</v>
      </c>
      <c r="D12" s="232" t="s">
        <v>304</v>
      </c>
      <c r="E12" s="232" t="s">
        <v>305</v>
      </c>
      <c r="F12" s="240">
        <v>274000</v>
      </c>
      <c r="G12" s="219"/>
      <c r="H12" s="241"/>
      <c r="I12" s="219"/>
      <c r="J12" s="219"/>
      <c r="K12" s="219"/>
      <c r="L12" s="219"/>
      <c r="M12" s="242"/>
      <c r="N12" s="242"/>
    </row>
    <row r="13" spans="1:14" ht="48.75" customHeight="1">
      <c r="A13" s="231" t="s">
        <v>172</v>
      </c>
      <c r="B13" s="238">
        <v>852</v>
      </c>
      <c r="C13" s="238">
        <v>85204</v>
      </c>
      <c r="D13" s="232" t="s">
        <v>306</v>
      </c>
      <c r="E13" s="232" t="s">
        <v>307</v>
      </c>
      <c r="F13" s="240">
        <v>83000</v>
      </c>
      <c r="G13" s="219"/>
      <c r="H13" s="241"/>
      <c r="I13" s="219"/>
      <c r="J13" s="219"/>
      <c r="K13" s="219"/>
      <c r="L13" s="219"/>
      <c r="M13" s="242"/>
      <c r="N13" s="242"/>
    </row>
    <row r="14" spans="1:14" ht="45.75" customHeight="1">
      <c r="A14" s="231" t="s">
        <v>174</v>
      </c>
      <c r="B14" s="238">
        <v>921</v>
      </c>
      <c r="C14" s="238">
        <v>92116</v>
      </c>
      <c r="D14" s="232" t="s">
        <v>298</v>
      </c>
      <c r="E14" s="232" t="s">
        <v>308</v>
      </c>
      <c r="F14" s="240">
        <v>32000</v>
      </c>
      <c r="G14" s="219"/>
      <c r="H14" s="219"/>
      <c r="I14" s="219"/>
      <c r="J14" s="219"/>
      <c r="K14" s="219"/>
      <c r="L14" s="219"/>
      <c r="M14" s="242"/>
      <c r="N14" s="242"/>
    </row>
    <row r="15" spans="1:14" ht="15">
      <c r="A15" s="247" t="s">
        <v>309</v>
      </c>
      <c r="B15" s="248"/>
      <c r="C15" s="248"/>
      <c r="D15" s="248"/>
      <c r="E15" s="249"/>
      <c r="F15" s="250">
        <f>F16+F17</f>
        <v>40000</v>
      </c>
      <c r="G15" s="219"/>
      <c r="H15" s="219"/>
      <c r="I15" s="219"/>
      <c r="J15" s="219"/>
      <c r="K15" s="219"/>
      <c r="L15" s="219"/>
      <c r="M15" s="242"/>
      <c r="N15" s="242"/>
    </row>
    <row r="16" spans="1:14" ht="44.25" customHeight="1">
      <c r="A16" s="251" t="s">
        <v>129</v>
      </c>
      <c r="B16" s="252">
        <v>921</v>
      </c>
      <c r="C16" s="252">
        <v>92120</v>
      </c>
      <c r="D16" s="253" t="s">
        <v>310</v>
      </c>
      <c r="E16" s="254" t="s">
        <v>311</v>
      </c>
      <c r="F16" s="255">
        <v>35000</v>
      </c>
      <c r="G16" s="219"/>
      <c r="H16" s="219"/>
      <c r="I16" s="219"/>
      <c r="J16" s="219"/>
      <c r="K16" s="219"/>
      <c r="L16" s="219"/>
      <c r="M16" s="242"/>
      <c r="N16" s="242"/>
    </row>
    <row r="17" spans="1:14" ht="48.75" customHeight="1">
      <c r="A17" s="244" t="s">
        <v>146</v>
      </c>
      <c r="B17" s="238">
        <v>852</v>
      </c>
      <c r="C17" s="238">
        <v>85295</v>
      </c>
      <c r="D17" s="232" t="s">
        <v>312</v>
      </c>
      <c r="E17" s="232" t="s">
        <v>313</v>
      </c>
      <c r="F17" s="240">
        <v>5000</v>
      </c>
      <c r="G17" s="219"/>
      <c r="H17" s="241"/>
      <c r="I17" s="219"/>
      <c r="J17" s="219"/>
      <c r="K17" s="219"/>
      <c r="L17" s="219"/>
      <c r="M17" s="242"/>
      <c r="N17" s="242"/>
    </row>
    <row r="18" spans="1:14" ht="20.25" customHeight="1">
      <c r="A18" s="256" t="s">
        <v>117</v>
      </c>
      <c r="B18" s="257"/>
      <c r="C18" s="257"/>
      <c r="D18" s="258"/>
      <c r="E18" s="259"/>
      <c r="F18" s="260">
        <f>F15+F6</f>
        <v>875747</v>
      </c>
      <c r="G18" s="219"/>
      <c r="H18" s="219"/>
      <c r="I18" s="219"/>
      <c r="J18" s="219"/>
      <c r="K18" s="219"/>
      <c r="L18" s="219"/>
      <c r="M18" s="219"/>
      <c r="N18" s="219"/>
    </row>
    <row r="19" spans="1:14" ht="12.75">
      <c r="A19" s="261"/>
      <c r="B19" s="261"/>
      <c r="C19" s="261"/>
      <c r="D19" s="261"/>
      <c r="E19" s="262"/>
      <c r="F19" s="263"/>
      <c r="G19" s="219"/>
      <c r="H19" s="219"/>
      <c r="I19" s="219"/>
      <c r="J19" s="219"/>
      <c r="K19" s="219"/>
      <c r="L19" s="219"/>
      <c r="M19" s="219"/>
      <c r="N19" s="219"/>
    </row>
  </sheetData>
  <sheetProtection/>
  <mergeCells count="4">
    <mergeCell ref="A2:F2"/>
    <mergeCell ref="A6:E6"/>
    <mergeCell ref="A15:E15"/>
    <mergeCell ref="A18:D18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scale="85" r:id="rId1"/>
  <headerFooter>
    <oddHeader>&amp;R
Załącznik nr &amp;A
do uchwały Rady Powiatu w Opatowie nr ...............
z dnia ......... grudnia 2011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Różycka - Skiba</dc:creator>
  <cp:keywords/>
  <dc:description/>
  <cp:lastModifiedBy>fibrsk</cp:lastModifiedBy>
  <cp:lastPrinted>2011-12-29T10:14:25Z</cp:lastPrinted>
  <dcterms:created xsi:type="dcterms:W3CDTF">2011-12-27T11:01:54Z</dcterms:created>
  <dcterms:modified xsi:type="dcterms:W3CDTF">2011-12-29T10:34:32Z</dcterms:modified>
  <cp:category/>
  <cp:version/>
  <cp:contentType/>
  <cp:contentStatus/>
</cp:coreProperties>
</file>