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l 1" sheetId="1" r:id="rId1"/>
    <sheet name="zal 2" sheetId="2" r:id="rId2"/>
    <sheet name="zal 3" sheetId="3" r:id="rId3"/>
    <sheet name="zal 4" sheetId="4" r:id="rId4"/>
    <sheet name="zal 5" sheetId="5" r:id="rId5"/>
    <sheet name="zal 6" sheetId="6" r:id="rId6"/>
    <sheet name="zal 7" sheetId="7" r:id="rId7"/>
    <sheet name="zal 8" sheetId="8" r:id="rId8"/>
    <sheet name="zal 9" sheetId="9" r:id="rId9"/>
  </sheets>
  <definedNames>
    <definedName name="_xlnm.Print_Area" localSheetId="1">'zal 2'!$A$1:$W$51</definedName>
    <definedName name="_xlnm.Print_Area" localSheetId="3">'zal 4'!$A$1:$P$27</definedName>
    <definedName name="_xlnm.Print_Area" localSheetId="4">'zal 5'!$A$1:$S$21</definedName>
  </definedNames>
  <calcPr fullCalcOnLoad="1"/>
</workbook>
</file>

<file path=xl/sharedStrings.xml><?xml version="1.0" encoding="utf-8"?>
<sst xmlns="http://schemas.openxmlformats.org/spreadsheetml/2006/main" count="1130" uniqueCount="331">
  <si>
    <t>Dział</t>
  </si>
  <si>
    <t>Rozdział</t>
  </si>
  <si>
    <t>Paragraf</t>
  </si>
  <si>
    <t>Treść</t>
  </si>
  <si>
    <t>700</t>
  </si>
  <si>
    <t>Gospodarka mieszkaniowa</t>
  </si>
  <si>
    <t>10 000,00</t>
  </si>
  <si>
    <t>70005</t>
  </si>
  <si>
    <t>Gospodarka gruntami i nieruchomościami</t>
  </si>
  <si>
    <t>0970</t>
  </si>
  <si>
    <t>Wpływy z różnych dochodów</t>
  </si>
  <si>
    <t>750</t>
  </si>
  <si>
    <t>Administracja publiczna</t>
  </si>
  <si>
    <t>80 000,00</t>
  </si>
  <si>
    <t>75020</t>
  </si>
  <si>
    <t>Starostwa powiatowe</t>
  </si>
  <si>
    <t>0420</t>
  </si>
  <si>
    <t>Wpływy z opłaty komunikacyjnej</t>
  </si>
  <si>
    <t>801</t>
  </si>
  <si>
    <t>Oświata i wychowanie</t>
  </si>
  <si>
    <t>13 765,00</t>
  </si>
  <si>
    <t>80120</t>
  </si>
  <si>
    <t>Licea ogólnokształcące</t>
  </si>
  <si>
    <t>3 765,00</t>
  </si>
  <si>
    <t>80130</t>
  </si>
  <si>
    <t>Szkoły zawodowe</t>
  </si>
  <si>
    <t>0840</t>
  </si>
  <si>
    <t xml:space="preserve">Wpływy ze sprzedaży wyrobów </t>
  </si>
  <si>
    <t>852</t>
  </si>
  <si>
    <t>Pomoc społeczna</t>
  </si>
  <si>
    <t>121 686,00</t>
  </si>
  <si>
    <t>85202</t>
  </si>
  <si>
    <t>Domy pomocy społecznej</t>
  </si>
  <si>
    <t>0830</t>
  </si>
  <si>
    <t>Wpływy z usług</t>
  </si>
  <si>
    <t>95 000,00</t>
  </si>
  <si>
    <t>26 686,00</t>
  </si>
  <si>
    <t>225 451,00</t>
  </si>
  <si>
    <t>Zwiększenie</t>
  </si>
  <si>
    <t>Zmniejszenie</t>
  </si>
  <si>
    <t>0</t>
  </si>
  <si>
    <t>1</t>
  </si>
  <si>
    <t>2</t>
  </si>
  <si>
    <t>4</t>
  </si>
  <si>
    <t>5</t>
  </si>
  <si>
    <t>6</t>
  </si>
  <si>
    <t>7</t>
  </si>
  <si>
    <t>bieżące</t>
  </si>
  <si>
    <t>bieżące razem</t>
  </si>
  <si>
    <t>majatkowe</t>
  </si>
  <si>
    <t>majatkowe razem</t>
  </si>
  <si>
    <t>Ogółem</t>
  </si>
  <si>
    <t>Zmiana dochodów budżetowych w 2011 r.</t>
  </si>
  <si>
    <t>Zmiany w planie wydatków budżetowych w 2011 r.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</si>
  <si>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</si>
  <si>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</si>
  <si>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</si>
  <si>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</si>
  <si>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</si>
  <si>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</si>
  <si>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</si>
  <si>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</si>
  <si>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</si>
  <si>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</si>
  <si>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</si>
  <si>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</si>
  <si>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</si>
  <si>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</si>
  <si>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</si>
  <si>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</si>
  <si>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</si>
  <si>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</si>
  <si>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</si>
  <si>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</si>
  <si>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</si>
  <si>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</si>
  <si>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</si>
  <si>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</si>
  <si>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</si>
  <si>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</si>
  <si>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</si>
  <si>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</si>
  <si>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</si>
  <si>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600</t>
  </si>
  <si>
    <t>Transport i łączność</t>
  </si>
  <si>
    <t>zmniejszenie</t>
  </si>
  <si>
    <t>-49 243,00</t>
  </si>
  <si>
    <t>0,00</t>
  </si>
  <si>
    <t>zwiększenie</t>
  </si>
  <si>
    <t>140 643,00</t>
  </si>
  <si>
    <t>64 400,00</t>
  </si>
  <si>
    <t>76 243,00</t>
  </si>
  <si>
    <t>60013</t>
  </si>
  <si>
    <t>Drogi publiczne wojewódzkie</t>
  </si>
  <si>
    <t>60014</t>
  </si>
  <si>
    <t>Drogi publiczne powiatowe</t>
  </si>
  <si>
    <t>91 400,00</t>
  </si>
  <si>
    <t>27 000,00</t>
  </si>
  <si>
    <t>60078</t>
  </si>
  <si>
    <t>Usuwanie skutków klęsk żywiołowych</t>
  </si>
  <si>
    <t>49 243,00</t>
  </si>
  <si>
    <t>754</t>
  </si>
  <si>
    <t>Bezpieczeństwo publiczne i ochrona przeciwpożarowa</t>
  </si>
  <si>
    <t>75411</t>
  </si>
  <si>
    <t>Komendy powiatowe Państwowej Straży Pożarnej</t>
  </si>
  <si>
    <t>-108 000,00</t>
  </si>
  <si>
    <t>42 365,00</t>
  </si>
  <si>
    <t>36 665,00</t>
  </si>
  <si>
    <t>26 665,00</t>
  </si>
  <si>
    <t>5 700,00</t>
  </si>
  <si>
    <t>80111</t>
  </si>
  <si>
    <t>Gimnazja specjalne</t>
  </si>
  <si>
    <t>28 600,00</t>
  </si>
  <si>
    <t>26 100,00</t>
  </si>
  <si>
    <t>2 500,00</t>
  </si>
  <si>
    <t>-88 000,00</t>
  </si>
  <si>
    <t>565,00</t>
  </si>
  <si>
    <t>3 200,00</t>
  </si>
  <si>
    <t>-20 000,00</t>
  </si>
  <si>
    <t>851</t>
  </si>
  <si>
    <t>Ochrona zdrowia</t>
  </si>
  <si>
    <t>-10 000,00</t>
  </si>
  <si>
    <t>85195</t>
  </si>
  <si>
    <t>Pozostała działalność</t>
  </si>
  <si>
    <t>-37 000,00</t>
  </si>
  <si>
    <t>55 000,00</t>
  </si>
  <si>
    <t>66 686,00</t>
  </si>
  <si>
    <t>85204</t>
  </si>
  <si>
    <t>Rodziny zastępcze</t>
  </si>
  <si>
    <t>854</t>
  </si>
  <si>
    <t>Edukacyjna opieka wychowawcza</t>
  </si>
  <si>
    <t>25 000,00</t>
  </si>
  <si>
    <t>24 000,00</t>
  </si>
  <si>
    <t>20 000,00</t>
  </si>
  <si>
    <t>4 000,00</t>
  </si>
  <si>
    <t>1 000,00</t>
  </si>
  <si>
    <t>85403</t>
  </si>
  <si>
    <t>Specjalne ośrodki szkolno-wychowawcze</t>
  </si>
  <si>
    <t>21 000,00</t>
  </si>
  <si>
    <t>85406</t>
  </si>
  <si>
    <t>Poradnie psychologiczno-pedagogiczne, w tym poradnie specjalistyczne</t>
  </si>
  <si>
    <t>Wydatki razem:</t>
  </si>
  <si>
    <t>-204 243,00</t>
  </si>
  <si>
    <t>-155 000,00</t>
  </si>
  <si>
    <t>-145 000,00</t>
  </si>
  <si>
    <t>429 694,00</t>
  </si>
  <si>
    <t>339 694,00</t>
  </si>
  <si>
    <t>332 994,00</t>
  </si>
  <si>
    <t>166 065,00</t>
  </si>
  <si>
    <t>166 929,00</t>
  </si>
  <si>
    <t>6 700,00</t>
  </si>
  <si>
    <t>90 000,00</t>
  </si>
  <si>
    <t>Strona 2 z 2</t>
  </si>
  <si>
    <t>Zadania inwestycyjne roczne w 2011 r.</t>
  </si>
  <si>
    <t>w złotych</t>
  </si>
  <si>
    <t>Lp.</t>
  </si>
  <si>
    <t>Rozdz.</t>
  </si>
  <si>
    <t>Nazwa zadania inwestycyjnego</t>
  </si>
  <si>
    <t>Planowane wydatki</t>
  </si>
  <si>
    <t>Jednostka org. realizująca zadanie lub koordynująca program</t>
  </si>
  <si>
    <t>rok budżetowy 2011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</si>
  <si>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</si>
  <si>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</si>
  <si>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</si>
  <si>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</si>
  <si>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</si>
  <si>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kredyty i pożyczki zaciągnięte na realizację zadania pod refundację wydatków</t>
  </si>
  <si>
    <t>1.</t>
  </si>
  <si>
    <t>Zakup komputerów</t>
  </si>
  <si>
    <t xml:space="preserve">A.      
B.
C.
D. </t>
  </si>
  <si>
    <t>Starostwo Powiatowe w Opatowie</t>
  </si>
  <si>
    <t>2.</t>
  </si>
  <si>
    <t>Zakup programu komputerowego i komputerów</t>
  </si>
  <si>
    <t>3.</t>
  </si>
  <si>
    <t>Zakup zmywarko - wypażarki i pralki</t>
  </si>
  <si>
    <t>Placówka Opiekunczo -Wychowawcza Wielofunkcyjna w Nieskurzowie Nowym</t>
  </si>
  <si>
    <t>4.</t>
  </si>
  <si>
    <t>Wykonanie dokumentacji</t>
  </si>
  <si>
    <t>5.</t>
  </si>
  <si>
    <t>Zakup zestawu komputerowego</t>
  </si>
  <si>
    <t>Komenda Powiatowa Państwowej Straży Pożarnej w Opatowie</t>
  </si>
  <si>
    <t>6.</t>
  </si>
  <si>
    <t>dofinansowanie zakupu ciężarowego samochodu ratownoczo-gaśniczego.</t>
  </si>
  <si>
    <t>7.</t>
  </si>
  <si>
    <t>Dofinansowanie zakupu samochodu operacyjnego dla Komendy Powiatowej Państwowej Straży Pożarnej w Opatowie</t>
  </si>
  <si>
    <t>-</t>
  </si>
  <si>
    <t>8.</t>
  </si>
  <si>
    <t>Przebudowa drogi powiatowej Nr 0729T Opatów-Wąworków-Karwów odc. Opatów ul. Sępołowskiej wraz z kanalizacją deszczową opracowanie dokumentacji projektowej.</t>
  </si>
  <si>
    <t>Zarząd Dróg Powiatowych</t>
  </si>
  <si>
    <t>9.</t>
  </si>
  <si>
    <t>Zakup udziałów - Spółka TOP MEDICUS Sp. z.o.o.</t>
  </si>
  <si>
    <t>Powiat Opatowski    Starostwo Powiatowe w Opatowie</t>
  </si>
  <si>
    <t>10.</t>
  </si>
  <si>
    <t>Zakup pieca CO</t>
  </si>
  <si>
    <t>Dom Pomocy Społecznej w Czachowie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</si>
  <si>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</si>
  <si>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</si>
  <si>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</si>
  <si>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</si>
  <si>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</si>
  <si>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</si>
  <si>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Dochody i wydatki związane z realizacją zadań z zakresu administracji rządowej i innych zadań zleconych odrębnymi ustawami w  2011 r.</t>
  </si>
  <si>
    <t>w  złotych</t>
  </si>
  <si>
    <t>§</t>
  </si>
  <si>
    <t>Dotacje ogółem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</si>
  <si>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</si>
  <si>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</si>
  <si>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</si>
  <si>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</si>
  <si>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</si>
  <si>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</si>
  <si>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</si>
  <si>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</si>
  <si>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</si>
  <si>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</si>
  <si>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010</t>
  </si>
  <si>
    <t>01005</t>
  </si>
  <si>
    <t>Dochody i wydatki związane z realizacją zadań realizowanych na podstawie porozumień (umów) między jednostkami samorządu terytorialnego w 2011 r.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</si>
  <si>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</si>
  <si>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</si>
  <si>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</si>
  <si>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</si>
  <si>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</si>
  <si>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</si>
  <si>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</si>
  <si>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Projekt "Nad Czarną Kamienną"</t>
  </si>
  <si>
    <t xml:space="preserve">Utrzymanie dzieci w placówkach </t>
  </si>
  <si>
    <t>Utrzymanie dzieci w rodzinach</t>
  </si>
  <si>
    <t>Orzekanie o niepełnosprawności</t>
  </si>
  <si>
    <t>Rehabilitacja osób niepełnosprawnych</t>
  </si>
  <si>
    <t>Biblioteka publiczna</t>
  </si>
  <si>
    <t>II. Dochody i wydatki związane z pomocą rzeczową lub finansową realizowaną na podstawie porozumień między j.s.t.</t>
  </si>
  <si>
    <t>Remopnty dróg powiatowych</t>
  </si>
  <si>
    <t>Inwestycje na drodze powiatowej</t>
  </si>
  <si>
    <t>Przebudowa drogi powiatowej nr 0743T odc.Podgrochocice-Jakubowice-Pisary (gr.powiatu) od km 3+510-km10+540 odc.o dł.7,030 km (2010-2011)</t>
  </si>
  <si>
    <t>Remonty dróg - usuwanie skutków powodzi</t>
  </si>
  <si>
    <t>Wyszczególnienie</t>
  </si>
  <si>
    <t>Stan środków finansowych na początek roku</t>
  </si>
  <si>
    <t>Dochody</t>
  </si>
  <si>
    <t>Wydatki</t>
  </si>
  <si>
    <t>Stan środków finansowych na koniec roku</t>
  </si>
  <si>
    <t>Zespół Szkół Nr 1 w Opatowie</t>
  </si>
  <si>
    <t>Zespół Szkół Nr 2 w Opatowie</t>
  </si>
  <si>
    <t>Zespół Szkół w Ożarowie</t>
  </si>
  <si>
    <t>Dotacje celowe w 2011 roku</t>
  </si>
  <si>
    <t>Nazwa jednostki otrzymującej dotacje</t>
  </si>
  <si>
    <t>Zakres</t>
  </si>
  <si>
    <t>Kwota dotacji</t>
  </si>
  <si>
    <t>I. Dotacje  dla jednostek  sektora finansów publicznych</t>
  </si>
  <si>
    <t>Powiat Starachowice</t>
  </si>
  <si>
    <t>Projekt "Nad Czarną Kamienną- nieodkryte piękno północnej części województwa świętokrzyskiego"</t>
  </si>
  <si>
    <t>SPZZOZ w Opatowie</t>
  </si>
  <si>
    <t>Budowa Szpitala Powiatowego</t>
  </si>
  <si>
    <t>Wyposażenie Szpitala Powiatowego w Opatowie</t>
  </si>
  <si>
    <t>Powiaty w których przebywają dzieci w placówkach wychowawczych</t>
  </si>
  <si>
    <t>Zwrot kosztów utrzymania dzieci</t>
  </si>
  <si>
    <t>Powiaty w których przebywają dzieci w rodzinach zastepczych</t>
  </si>
  <si>
    <t xml:space="preserve">Zwrot kosztów utrzymania dzieci </t>
  </si>
  <si>
    <t>Urząd Miasta i Gminy w Opatowie</t>
  </si>
  <si>
    <t>Dofinansowanie utrzymania biblioteki</t>
  </si>
  <si>
    <t xml:space="preserve"> II. Dotacje  dla jednostek spoza sektora finansów publicznych</t>
  </si>
  <si>
    <t>Klasztor OO Bernardynów w Opatowie</t>
  </si>
  <si>
    <t>Dofinansowanie prac konserwatorskich</t>
  </si>
  <si>
    <t>Dotacje podmiotowe w 2011 roku</t>
  </si>
  <si>
    <t>Powiat Sandomierz</t>
  </si>
  <si>
    <t>Rehabilitacja zawodowa i społeczna osób niepełnosprawnych</t>
  </si>
  <si>
    <t xml:space="preserve"> DPS Zochcinek</t>
  </si>
  <si>
    <t>Zarząd Powiatowy ZOSP RP w Opatowie</t>
  </si>
  <si>
    <t>Dziadziałalność statutowa</t>
  </si>
  <si>
    <t>Szkoły Niepubliczne</t>
  </si>
  <si>
    <t>Działalność oświatowa</t>
  </si>
  <si>
    <t>Plan dochodów gromadzonych na wydzielonym rachunku jednostki budżetowej i wydatki nimi finansowane w 2011 r.</t>
  </si>
  <si>
    <t>Załącznik Nr 1 do uchwały Nr……. Rady Powiatu w Opatowie z dnia ……. października 2011 r.</t>
  </si>
  <si>
    <t>Załącznik Nr 2 do uchwały Nr ….. Rady Powiatu w Opatowie z dnia …. października 2011 r.</t>
  </si>
  <si>
    <t>Załącznik Nr 7 do uchwały Nr …….. Rady Powiatu w Opatowie z dnia ……. października 2011 r.</t>
  </si>
  <si>
    <t>Załącznik Nr 8 do uchwały Nr …….  Rady Powiatu w Opatowie z dnia ……. października 2011 r.</t>
  </si>
  <si>
    <t>Limity wydatków na wieloletnie przedsięwzięcia planowane do poniesienia w 2011 roku</t>
  </si>
  <si>
    <t>Nazwa przedsięwzięcia</t>
  </si>
  <si>
    <t>Łączne nakłady finansowe</t>
  </si>
  <si>
    <t>rok budżetowy 2011 (8+9+10+11)</t>
  </si>
  <si>
    <t>dotacje i środki pochodzące z innych  źr.*</t>
  </si>
  <si>
    <t>Scalanie gruntów wsi Biedrzychów,Dębno,Nowe na obszarze1059 ha (2010-2013).</t>
  </si>
  <si>
    <t xml:space="preserve">A. 312 000,00     
B.
C.
D. </t>
  </si>
  <si>
    <t>wydatki bieżące</t>
  </si>
  <si>
    <t>wydatki majątkowe</t>
  </si>
  <si>
    <t>Przebudowa ciągu dróg powiatowych o nr 0743T i 0767T na odcinku Stodoły - Podgrochocice - Bidziny - Stodoły Wieś (2008-2011).</t>
  </si>
  <si>
    <t xml:space="preserve">A.      
B.512 164,00
C.
D. </t>
  </si>
  <si>
    <t>Zarząd Dróg Powiatowych w Opatowie</t>
  </si>
  <si>
    <t xml:space="preserve">A.      
B.1 062 419,00
C.
D. </t>
  </si>
  <si>
    <t>Projekt  " e-świętokrzyskie Rozbudowa Infrastruktury Informatycznej JTS" w ramach Regionalnego Progrmu Operacyjnego na lata (2010-2012).</t>
  </si>
  <si>
    <t>Projekt  " e-świętokrzyskie Budowa systemu informacji przestrzennej Województwa Świętokrzyskiego" w ramach Regionalnego Programu Operacyjnego Województwa Swiętokrzyskiego na lata(2010-2011).</t>
  </si>
  <si>
    <t>Instalacja  wind w budynku Starostwa Powiatowego w Opatowie (2010-2011).</t>
  </si>
  <si>
    <t>Rozbudowa budynky Zespołu Szkół Nr 1 odnowa potencjału sportowo - dydaktycznego w Opatowie (2007-2012).</t>
  </si>
  <si>
    <t>Promocja integracji Społecznej Droga do Sukcesu (2009-2011).</t>
  </si>
  <si>
    <t>Powiatowe Centrum Pomocy Rodzinie</t>
  </si>
  <si>
    <t>Projekt:" Nad Czarną i Kamienną nieodkryte piekno północnej części Województwa Świętokrzyskiego (2010-2011)</t>
  </si>
  <si>
    <t>Starostwo Powiatowe w Opatowie (partner projrktu)</t>
  </si>
  <si>
    <t>Projekt " Tu zostaję i zakładam własną firmę" program operacyjny Kapitł Ludzki. (2010-2011).</t>
  </si>
  <si>
    <t xml:space="preserve">A.      
B.
C. 3 554,00
D. </t>
  </si>
  <si>
    <t>11.</t>
  </si>
  <si>
    <t xml:space="preserve"> Program operacyjny Kapitł Ludzki. (2007-2013).Projekt "Nasza szkoła - naszą drogą do kariery…"</t>
  </si>
  <si>
    <t>12.</t>
  </si>
  <si>
    <t>Termomodernizacja trzech budynków użyteczności publicznej na terenie powiatu opatowskiego. (2011-2012)</t>
  </si>
  <si>
    <t>13.</t>
  </si>
  <si>
    <t>Umowy, których realizacja w roku budżetowym i w latach następnych jest niezbędna dla zapewnienia ciągłości działania jednostki i których płatności przypadają w okresie dłuższym niż rok.</t>
  </si>
  <si>
    <t xml:space="preserve">A.     
B.
C.
D. </t>
  </si>
  <si>
    <t>14.</t>
  </si>
  <si>
    <t>J. W.</t>
  </si>
  <si>
    <t>Starostwo Powiatowe wOpatowie</t>
  </si>
  <si>
    <t>15.</t>
  </si>
  <si>
    <t xml:space="preserve">A. 954,00     
B.
C.
D. </t>
  </si>
  <si>
    <t>Powiatowy Inspektorat Nadzoru Budowlanego w Opatowie</t>
  </si>
  <si>
    <t>16.</t>
  </si>
  <si>
    <t xml:space="preserve">A. 99 900,00     
B.
C.
D. </t>
  </si>
  <si>
    <t>Komenda Pow. Państw. Straży Poż. w Opatowie</t>
  </si>
  <si>
    <t>17.</t>
  </si>
  <si>
    <t>18.</t>
  </si>
  <si>
    <t xml:space="preserve">Zespoły Szkół  </t>
  </si>
  <si>
    <t>19.</t>
  </si>
  <si>
    <t>Placówka Opiek. - Wychowawcz Wielofunkcyjna w Nieskurzowie Nowym</t>
  </si>
  <si>
    <t xml:space="preserve">A. 1 593 150,70     
B.
C.
D. </t>
  </si>
  <si>
    <t>Domy Pomocy społecznej</t>
  </si>
  <si>
    <t>20.</t>
  </si>
  <si>
    <t>Powiatowy Urzad Pracy w Opatowie</t>
  </si>
  <si>
    <t>21.</t>
  </si>
  <si>
    <t xml:space="preserve">A. 
B.
C.
D. </t>
  </si>
  <si>
    <t>Specjalne Osrodki Szkolno Wychowawcze</t>
  </si>
  <si>
    <t>22.</t>
  </si>
  <si>
    <t xml:space="preserve">A.       
B.
C.
D. </t>
  </si>
  <si>
    <t>Poradnie Psych. Pedagogiczne</t>
  </si>
  <si>
    <t>C. Inne źródła - środki krajowe - kapitał ludzki.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</si>
</sst>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8"/>
      <name val="Arial"/>
      <family val="2"/>
    </font>
    <font>
      <b/>
      <sz val="12"/>
      <color indexed="8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8" fillId="32" borderId="0" applyNumberFormat="0" applyBorder="0" applyAlignment="0" applyProtection="0"/>
  </cellStyleXfs>
  <cellXfs count="25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vertical="center" wrapText="1"/>
      <protection locked="0"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0" xfId="0" applyNumberFormat="1" applyFont="1" applyFill="1" applyBorder="1" applyAlignment="1" applyProtection="1">
      <alignment vertical="center" wrapText="1"/>
      <protection locked="0"/>
    </xf>
    <xf numFmtId="49" fontId="13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36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41" fontId="15" fillId="0" borderId="12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15" fillId="0" borderId="12" xfId="0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horizontal="center" vertical="center" wrapText="1"/>
    </xf>
    <xf numFmtId="41" fontId="19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1" fontId="31" fillId="0" borderId="12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41" fontId="32" fillId="0" borderId="12" xfId="0" applyNumberFormat="1" applyFont="1" applyBorder="1" applyAlignment="1">
      <alignment vertical="center" wrapText="1"/>
    </xf>
    <xf numFmtId="41" fontId="32" fillId="0" borderId="12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41" fontId="31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8" fillId="0" borderId="13" xfId="0" applyFont="1" applyBorder="1" applyAlignment="1">
      <alignment horizontal="center" vertical="center" wrapText="1"/>
    </xf>
    <xf numFmtId="41" fontId="22" fillId="0" borderId="12" xfId="0" applyNumberFormat="1" applyFont="1" applyBorder="1" applyAlignment="1">
      <alignment horizontal="center" vertical="center" wrapText="1"/>
    </xf>
    <xf numFmtId="41" fontId="22" fillId="0" borderId="0" xfId="0" applyNumberFormat="1" applyFont="1" applyAlignment="1">
      <alignment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/>
    </xf>
    <xf numFmtId="41" fontId="22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vertical="center" wrapText="1"/>
    </xf>
    <xf numFmtId="41" fontId="22" fillId="0" borderId="12" xfId="0" applyNumberFormat="1" applyFont="1" applyBorder="1" applyAlignment="1">
      <alignment horizontal="right" vertical="center"/>
    </xf>
    <xf numFmtId="41" fontId="25" fillId="0" borderId="12" xfId="0" applyNumberFormat="1" applyFont="1" applyBorder="1" applyAlignment="1">
      <alignment horizontal="center" vertical="center" wrapText="1"/>
    </xf>
    <xf numFmtId="41" fontId="22" fillId="0" borderId="0" xfId="0" applyNumberFormat="1" applyFont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1" fontId="0" fillId="0" borderId="16" xfId="0" applyNumberFormat="1" applyBorder="1" applyAlignment="1">
      <alignment horizontal="center" vertical="center"/>
    </xf>
    <xf numFmtId="41" fontId="0" fillId="0" borderId="16" xfId="0" applyNumberFormat="1" applyBorder="1" applyAlignment="1">
      <alignment vertical="center"/>
    </xf>
    <xf numFmtId="0" fontId="16" fillId="0" borderId="12" xfId="0" applyFont="1" applyBorder="1" applyAlignment="1">
      <alignment vertical="center"/>
    </xf>
    <xf numFmtId="41" fontId="16" fillId="0" borderId="12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38" fillId="37" borderId="1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39" fillId="0" borderId="15" xfId="0" applyFont="1" applyBorder="1" applyAlignment="1">
      <alignment horizontal="center" vertical="center"/>
    </xf>
    <xf numFmtId="41" fontId="40" fillId="0" borderId="15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1" fontId="17" fillId="0" borderId="12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1" fontId="40" fillId="0" borderId="15" xfId="0" applyNumberFormat="1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 wrapText="1"/>
    </xf>
    <xf numFmtId="41" fontId="24" fillId="0" borderId="15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1" fontId="16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42" fillId="0" borderId="14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3" fontId="24" fillId="0" borderId="12" xfId="0" applyNumberFormat="1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41" fillId="37" borderId="11" xfId="0" applyFont="1" applyFill="1" applyBorder="1" applyAlignment="1">
      <alignment horizontal="center" vertical="center"/>
    </xf>
    <xf numFmtId="3" fontId="44" fillId="37" borderId="12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0" xfId="0" applyNumberFormat="1" applyFont="1" applyFill="1" applyBorder="1" applyAlignment="1" applyProtection="1">
      <alignment horizontal="right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9" fillId="38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vertical="center" wrapText="1"/>
    </xf>
    <xf numFmtId="43" fontId="37" fillId="0" borderId="10" xfId="0" applyNumberFormat="1" applyFont="1" applyBorder="1" applyAlignment="1">
      <alignment vertical="center" wrapText="1"/>
    </xf>
    <xf numFmtId="41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43" fontId="15" fillId="0" borderId="0" xfId="0" applyNumberFormat="1" applyFont="1" applyBorder="1" applyAlignment="1">
      <alignment vertical="center" wrapText="1"/>
    </xf>
    <xf numFmtId="43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 wrapText="1"/>
    </xf>
    <xf numFmtId="41" fontId="15" fillId="0" borderId="0" xfId="0" applyNumberFormat="1" applyFont="1" applyBorder="1" applyAlignment="1">
      <alignment vertical="center" wrapText="1"/>
    </xf>
    <xf numFmtId="0" fontId="7" fillId="34" borderId="19" xfId="0" applyNumberFormat="1" applyFont="1" applyFill="1" applyBorder="1" applyAlignment="1" applyProtection="1">
      <alignment horizontal="center"/>
      <protection locked="0"/>
    </xf>
    <xf numFmtId="0" fontId="7" fillId="34" borderId="20" xfId="0" applyNumberFormat="1" applyFont="1" applyFill="1" applyBorder="1" applyAlignment="1" applyProtection="1">
      <alignment horizontal="center"/>
      <protection locked="0"/>
    </xf>
    <xf numFmtId="0" fontId="7" fillId="34" borderId="21" xfId="0" applyNumberFormat="1" applyFont="1" applyFill="1" applyBorder="1" applyAlignment="1" applyProtection="1">
      <alignment horizontal="center"/>
      <protection locked="0"/>
    </xf>
    <xf numFmtId="0" fontId="7" fillId="34" borderId="19" xfId="0" applyNumberFormat="1" applyFont="1" applyFill="1" applyBorder="1" applyAlignment="1" applyProtection="1">
      <alignment horizontal="right"/>
      <protection locked="0"/>
    </xf>
    <xf numFmtId="0" fontId="7" fillId="34" borderId="20" xfId="0" applyNumberFormat="1" applyFont="1" applyFill="1" applyBorder="1" applyAlignment="1" applyProtection="1">
      <alignment horizontal="right"/>
      <protection locked="0"/>
    </xf>
    <xf numFmtId="0" fontId="7" fillId="34" borderId="21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1" fillId="39" borderId="0" xfId="0" applyNumberFormat="1" applyFont="1" applyFill="1" applyAlignment="1" applyProtection="1">
      <alignment horizontal="left" vertical="top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49" fontId="8" fillId="39" borderId="0" xfId="0" applyNumberFormat="1" applyFont="1" applyFill="1" applyAlignment="1" applyProtection="1">
      <alignment horizontal="center" vertical="center" wrapText="1"/>
      <protection locked="0"/>
    </xf>
    <xf numFmtId="49" fontId="8" fillId="39" borderId="0" xfId="0" applyNumberFormat="1" applyFont="1" applyFill="1" applyAlignment="1" applyProtection="1">
      <alignment horizontal="center" vertical="center" wrapText="1"/>
      <protection locked="0"/>
    </xf>
    <xf numFmtId="49" fontId="9" fillId="39" borderId="0" xfId="0" applyNumberFormat="1" applyFont="1" applyFill="1" applyAlignment="1" applyProtection="1">
      <alignment horizontal="center" vertical="center" wrapText="1"/>
      <protection locked="0"/>
    </xf>
    <xf numFmtId="49" fontId="10" fillId="39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12" fillId="39" borderId="0" xfId="0" applyNumberFormat="1" applyFont="1" applyFill="1" applyAlignment="1" applyProtection="1">
      <alignment horizontal="right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32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1" fillId="37" borderId="22" xfId="0" applyFont="1" applyFill="1" applyBorder="1" applyAlignment="1">
      <alignment horizontal="center" vertical="center"/>
    </xf>
    <xf numFmtId="0" fontId="41" fillId="37" borderId="23" xfId="0" applyFont="1" applyFill="1" applyBorder="1" applyAlignment="1">
      <alignment horizontal="center" vertical="center"/>
    </xf>
    <xf numFmtId="0" fontId="41" fillId="37" borderId="11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9" fillId="38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E31" sqref="E31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63.66015625" style="0" customWidth="1"/>
    <col min="5" max="6" width="26.66015625" style="0" customWidth="1"/>
  </cols>
  <sheetData>
    <row r="1" ht="48.75" customHeight="1">
      <c r="F1" s="11" t="s">
        <v>272</v>
      </c>
    </row>
    <row r="2" spans="1:6" ht="27" customHeight="1">
      <c r="A2" s="173" t="s">
        <v>52</v>
      </c>
      <c r="B2" s="173"/>
      <c r="C2" s="173"/>
      <c r="D2" s="173"/>
      <c r="E2" s="173"/>
      <c r="F2" s="173"/>
    </row>
    <row r="3" spans="1:5" ht="11.25" customHeight="1">
      <c r="A3" s="174"/>
      <c r="B3" s="174"/>
      <c r="C3" s="174"/>
      <c r="D3" s="174"/>
      <c r="E3" s="174"/>
    </row>
    <row r="4" spans="1:6" ht="16.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39</v>
      </c>
      <c r="F4" s="10" t="s">
        <v>38</v>
      </c>
    </row>
    <row r="5" spans="1:6" s="1" customFormat="1" ht="9" customHeight="1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</row>
    <row r="6" spans="1:6" s="14" customFormat="1" ht="11.25" customHeight="1">
      <c r="A6" s="175" t="s">
        <v>47</v>
      </c>
      <c r="B6" s="175"/>
      <c r="C6" s="175"/>
      <c r="D6" s="175"/>
      <c r="E6" s="175"/>
      <c r="F6" s="175"/>
    </row>
    <row r="7" spans="1:6" ht="16.5" customHeight="1">
      <c r="A7" s="3" t="s">
        <v>4</v>
      </c>
      <c r="B7" s="3"/>
      <c r="C7" s="3"/>
      <c r="D7" s="4" t="s">
        <v>5</v>
      </c>
      <c r="E7" s="5">
        <v>0</v>
      </c>
      <c r="F7" s="13" t="s">
        <v>6</v>
      </c>
    </row>
    <row r="8" spans="1:6" ht="16.5" customHeight="1">
      <c r="A8" s="6"/>
      <c r="B8" s="7" t="s">
        <v>7</v>
      </c>
      <c r="C8" s="6"/>
      <c r="D8" s="8" t="s">
        <v>8</v>
      </c>
      <c r="E8" s="5">
        <v>0</v>
      </c>
      <c r="F8" s="13" t="s">
        <v>6</v>
      </c>
    </row>
    <row r="9" spans="1:6" ht="16.5" customHeight="1">
      <c r="A9" s="7"/>
      <c r="B9" s="7"/>
      <c r="C9" s="7" t="s">
        <v>9</v>
      </c>
      <c r="D9" s="9" t="s">
        <v>10</v>
      </c>
      <c r="E9" s="5">
        <v>0</v>
      </c>
      <c r="F9" s="13" t="s">
        <v>6</v>
      </c>
    </row>
    <row r="10" spans="1:6" ht="16.5" customHeight="1">
      <c r="A10" s="3" t="s">
        <v>11</v>
      </c>
      <c r="B10" s="3"/>
      <c r="C10" s="3"/>
      <c r="D10" s="4" t="s">
        <v>12</v>
      </c>
      <c r="E10" s="5">
        <v>0</v>
      </c>
      <c r="F10" s="13" t="s">
        <v>13</v>
      </c>
    </row>
    <row r="11" spans="1:6" ht="16.5" customHeight="1">
      <c r="A11" s="6"/>
      <c r="B11" s="7" t="s">
        <v>14</v>
      </c>
      <c r="C11" s="6"/>
      <c r="D11" s="9" t="s">
        <v>15</v>
      </c>
      <c r="E11" s="5">
        <v>0</v>
      </c>
      <c r="F11" s="13" t="s">
        <v>13</v>
      </c>
    </row>
    <row r="12" spans="1:6" ht="16.5" customHeight="1">
      <c r="A12" s="7"/>
      <c r="B12" s="7"/>
      <c r="C12" s="7" t="s">
        <v>16</v>
      </c>
      <c r="D12" s="9" t="s">
        <v>17</v>
      </c>
      <c r="E12" s="5">
        <v>0</v>
      </c>
      <c r="F12" s="13" t="s">
        <v>13</v>
      </c>
    </row>
    <row r="13" spans="1:6" ht="16.5" customHeight="1">
      <c r="A13" s="3" t="s">
        <v>18</v>
      </c>
      <c r="B13" s="3"/>
      <c r="C13" s="3"/>
      <c r="D13" s="4" t="s">
        <v>19</v>
      </c>
      <c r="E13" s="5">
        <v>0</v>
      </c>
      <c r="F13" s="13" t="s">
        <v>20</v>
      </c>
    </row>
    <row r="14" spans="1:6" ht="16.5" customHeight="1">
      <c r="A14" s="6"/>
      <c r="B14" s="7" t="s">
        <v>21</v>
      </c>
      <c r="C14" s="6"/>
      <c r="D14" s="9" t="s">
        <v>22</v>
      </c>
      <c r="E14" s="5">
        <v>0</v>
      </c>
      <c r="F14" s="13" t="s">
        <v>23</v>
      </c>
    </row>
    <row r="15" spans="1:6" ht="16.5" customHeight="1">
      <c r="A15" s="7"/>
      <c r="B15" s="7"/>
      <c r="C15" s="7" t="s">
        <v>9</v>
      </c>
      <c r="D15" s="9" t="s">
        <v>10</v>
      </c>
      <c r="E15" s="5">
        <v>0</v>
      </c>
      <c r="F15" s="13" t="s">
        <v>23</v>
      </c>
    </row>
    <row r="16" spans="1:6" ht="16.5" customHeight="1">
      <c r="A16" s="6"/>
      <c r="B16" s="7" t="s">
        <v>24</v>
      </c>
      <c r="C16" s="6"/>
      <c r="D16" s="9" t="s">
        <v>25</v>
      </c>
      <c r="E16" s="5">
        <v>0</v>
      </c>
      <c r="F16" s="13" t="s">
        <v>6</v>
      </c>
    </row>
    <row r="17" spans="1:6" ht="16.5" customHeight="1">
      <c r="A17" s="7"/>
      <c r="B17" s="7"/>
      <c r="C17" s="7" t="s">
        <v>26</v>
      </c>
      <c r="D17" s="9" t="s">
        <v>27</v>
      </c>
      <c r="E17" s="5">
        <v>0</v>
      </c>
      <c r="F17" s="13" t="s">
        <v>6</v>
      </c>
    </row>
    <row r="18" spans="1:6" ht="16.5" customHeight="1">
      <c r="A18" s="3" t="s">
        <v>28</v>
      </c>
      <c r="B18" s="3"/>
      <c r="C18" s="3"/>
      <c r="D18" s="4" t="s">
        <v>29</v>
      </c>
      <c r="E18" s="5">
        <v>0</v>
      </c>
      <c r="F18" s="13" t="s">
        <v>30</v>
      </c>
    </row>
    <row r="19" spans="1:6" ht="16.5" customHeight="1">
      <c r="A19" s="6"/>
      <c r="B19" s="7" t="s">
        <v>31</v>
      </c>
      <c r="C19" s="6"/>
      <c r="D19" s="9" t="s">
        <v>32</v>
      </c>
      <c r="E19" s="5">
        <v>0</v>
      </c>
      <c r="F19" s="13" t="s">
        <v>30</v>
      </c>
    </row>
    <row r="20" spans="1:6" ht="16.5" customHeight="1">
      <c r="A20" s="7"/>
      <c r="B20" s="7"/>
      <c r="C20" s="7" t="s">
        <v>33</v>
      </c>
      <c r="D20" s="9" t="s">
        <v>34</v>
      </c>
      <c r="E20" s="5">
        <v>0</v>
      </c>
      <c r="F20" s="13" t="s">
        <v>35</v>
      </c>
    </row>
    <row r="21" spans="1:6" ht="16.5" customHeight="1">
      <c r="A21" s="7"/>
      <c r="B21" s="7"/>
      <c r="C21" s="7" t="s">
        <v>26</v>
      </c>
      <c r="D21" s="9" t="s">
        <v>27</v>
      </c>
      <c r="E21" s="5">
        <v>0</v>
      </c>
      <c r="F21" s="13" t="s">
        <v>36</v>
      </c>
    </row>
    <row r="22" spans="1:6" s="12" customFormat="1" ht="16.5" customHeight="1">
      <c r="A22" s="172" t="s">
        <v>48</v>
      </c>
      <c r="B22" s="172"/>
      <c r="C22" s="172"/>
      <c r="D22" s="172"/>
      <c r="E22" s="147" t="s">
        <v>40</v>
      </c>
      <c r="F22" s="144" t="s">
        <v>37</v>
      </c>
    </row>
    <row r="23" spans="1:6" s="15" customFormat="1" ht="12.75">
      <c r="A23" s="166" t="s">
        <v>49</v>
      </c>
      <c r="B23" s="167"/>
      <c r="C23" s="167"/>
      <c r="D23" s="167"/>
      <c r="E23" s="167"/>
      <c r="F23" s="168"/>
    </row>
    <row r="24" spans="1:6" s="15" customFormat="1" ht="12.75">
      <c r="A24" s="145"/>
      <c r="B24" s="145"/>
      <c r="C24" s="145"/>
      <c r="D24" s="145" t="s">
        <v>50</v>
      </c>
      <c r="E24" s="145">
        <v>0</v>
      </c>
      <c r="F24" s="145">
        <v>0</v>
      </c>
    </row>
    <row r="25" spans="1:6" s="16" customFormat="1" ht="12.75">
      <c r="A25" s="169" t="s">
        <v>51</v>
      </c>
      <c r="B25" s="170"/>
      <c r="C25" s="170"/>
      <c r="D25" s="171"/>
      <c r="E25" s="145">
        <v>0</v>
      </c>
      <c r="F25" s="146" t="s">
        <v>37</v>
      </c>
    </row>
  </sheetData>
  <sheetProtection/>
  <mergeCells count="6">
    <mergeCell ref="A23:F23"/>
    <mergeCell ref="A25:D25"/>
    <mergeCell ref="A22:D22"/>
    <mergeCell ref="A2:F2"/>
    <mergeCell ref="A3:E3"/>
    <mergeCell ref="A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AC18" sqref="AC18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66015625" style="0" customWidth="1"/>
    <col min="4" max="4" width="28.66015625" style="0" customWidth="1"/>
    <col min="5" max="5" width="14" style="0" customWidth="1"/>
    <col min="6" max="6" width="7.66015625" style="0" customWidth="1"/>
    <col min="7" max="7" width="7" style="0" customWidth="1"/>
    <col min="8" max="8" width="4.33203125" style="0" customWidth="1"/>
    <col min="9" max="9" width="10.83203125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0.83203125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</cols>
  <sheetData>
    <row r="1" spans="1:23" ht="34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6" t="s">
        <v>273</v>
      </c>
      <c r="T1" s="176"/>
      <c r="U1" s="176"/>
      <c r="V1" s="176"/>
      <c r="W1" s="17"/>
    </row>
    <row r="2" spans="1:23" ht="31.5" customHeight="1">
      <c r="A2" s="177" t="s">
        <v>53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2:23" ht="13.5" customHeight="1">
      <c r="B3" s="179"/>
      <c r="C3" s="179"/>
      <c r="D3" s="179"/>
      <c r="E3" s="180"/>
      <c r="F3" s="180"/>
      <c r="G3" s="180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1:23" ht="8.25" customHeight="1">
      <c r="A4" s="182" t="s">
        <v>0</v>
      </c>
      <c r="B4" s="182"/>
      <c r="C4" s="182" t="s">
        <v>1</v>
      </c>
      <c r="D4" s="182" t="s">
        <v>54</v>
      </c>
      <c r="E4" s="182"/>
      <c r="F4" s="182"/>
      <c r="G4" s="182" t="s">
        <v>55</v>
      </c>
      <c r="H4" s="182"/>
      <c r="I4" s="182" t="s">
        <v>56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ht="11.25" customHeight="1">
      <c r="A5" s="182"/>
      <c r="B5" s="182"/>
      <c r="C5" s="182"/>
      <c r="D5" s="182"/>
      <c r="E5" s="182"/>
      <c r="F5" s="182"/>
      <c r="G5" s="182"/>
      <c r="H5" s="182"/>
      <c r="I5" s="182" t="s">
        <v>57</v>
      </c>
      <c r="J5" s="182" t="s">
        <v>58</v>
      </c>
      <c r="K5" s="182"/>
      <c r="L5" s="182"/>
      <c r="M5" s="182"/>
      <c r="N5" s="182"/>
      <c r="O5" s="182"/>
      <c r="P5" s="182"/>
      <c r="Q5" s="182"/>
      <c r="R5" s="182" t="s">
        <v>59</v>
      </c>
      <c r="S5" s="182" t="s">
        <v>58</v>
      </c>
      <c r="T5" s="182"/>
      <c r="U5" s="182"/>
      <c r="V5" s="182"/>
      <c r="W5" s="182"/>
    </row>
    <row r="6" spans="1:23" ht="2.2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 t="s">
        <v>60</v>
      </c>
      <c r="T6" s="182" t="s">
        <v>61</v>
      </c>
      <c r="U6" s="182"/>
      <c r="V6" s="182" t="s">
        <v>62</v>
      </c>
      <c r="W6" s="182"/>
    </row>
    <row r="7" spans="1:23" ht="5.25" customHeight="1">
      <c r="A7" s="182"/>
      <c r="B7" s="182"/>
      <c r="C7" s="182"/>
      <c r="D7" s="182"/>
      <c r="E7" s="182"/>
      <c r="F7" s="182"/>
      <c r="G7" s="182"/>
      <c r="H7" s="182"/>
      <c r="I7" s="182"/>
      <c r="J7" s="182" t="s">
        <v>63</v>
      </c>
      <c r="K7" s="182" t="s">
        <v>58</v>
      </c>
      <c r="L7" s="182"/>
      <c r="M7" s="182" t="s">
        <v>64</v>
      </c>
      <c r="N7" s="182" t="s">
        <v>65</v>
      </c>
      <c r="O7" s="182" t="s">
        <v>66</v>
      </c>
      <c r="P7" s="182" t="s">
        <v>67</v>
      </c>
      <c r="Q7" s="182" t="s">
        <v>68</v>
      </c>
      <c r="R7" s="182"/>
      <c r="S7" s="182"/>
      <c r="T7" s="182"/>
      <c r="U7" s="182"/>
      <c r="V7" s="182"/>
      <c r="W7" s="182"/>
    </row>
    <row r="8" spans="1:23" ht="2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 t="s">
        <v>69</v>
      </c>
      <c r="U8" s="182"/>
      <c r="V8" s="182"/>
      <c r="W8" s="182"/>
    </row>
    <row r="9" spans="1:23" ht="39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" t="s">
        <v>70</v>
      </c>
      <c r="L9" s="18" t="s">
        <v>71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ht="8.25" customHeight="1">
      <c r="A10" s="183" t="s">
        <v>41</v>
      </c>
      <c r="B10" s="183"/>
      <c r="C10" s="19" t="s">
        <v>42</v>
      </c>
      <c r="D10" s="183" t="s">
        <v>43</v>
      </c>
      <c r="E10" s="183"/>
      <c r="F10" s="183"/>
      <c r="G10" s="183" t="s">
        <v>44</v>
      </c>
      <c r="H10" s="183"/>
      <c r="I10" s="19" t="s">
        <v>45</v>
      </c>
      <c r="J10" s="19" t="s">
        <v>46</v>
      </c>
      <c r="K10" s="19" t="s">
        <v>72</v>
      </c>
      <c r="L10" s="19" t="s">
        <v>73</v>
      </c>
      <c r="M10" s="19" t="s">
        <v>74</v>
      </c>
      <c r="N10" s="19" t="s">
        <v>75</v>
      </c>
      <c r="O10" s="19" t="s">
        <v>76</v>
      </c>
      <c r="P10" s="19" t="s">
        <v>77</v>
      </c>
      <c r="Q10" s="19" t="s">
        <v>78</v>
      </c>
      <c r="R10" s="19" t="s">
        <v>79</v>
      </c>
      <c r="S10" s="19" t="s">
        <v>80</v>
      </c>
      <c r="T10" s="183" t="s">
        <v>81</v>
      </c>
      <c r="U10" s="183"/>
      <c r="V10" s="183" t="s">
        <v>82</v>
      </c>
      <c r="W10" s="183"/>
    </row>
    <row r="11" spans="1:23" ht="8.25" customHeight="1">
      <c r="A11" s="184" t="s">
        <v>83</v>
      </c>
      <c r="B11" s="185"/>
      <c r="C11" s="20"/>
      <c r="D11" s="20" t="s">
        <v>84</v>
      </c>
      <c r="E11" s="20"/>
      <c r="F11" s="21" t="s">
        <v>85</v>
      </c>
      <c r="G11" s="186" t="s">
        <v>86</v>
      </c>
      <c r="H11" s="186"/>
      <c r="I11" s="22" t="s">
        <v>87</v>
      </c>
      <c r="J11" s="22" t="s">
        <v>87</v>
      </c>
      <c r="K11" s="22" t="s">
        <v>87</v>
      </c>
      <c r="L11" s="22" t="s">
        <v>87</v>
      </c>
      <c r="M11" s="22" t="s">
        <v>87</v>
      </c>
      <c r="N11" s="22" t="s">
        <v>87</v>
      </c>
      <c r="O11" s="22" t="s">
        <v>87</v>
      </c>
      <c r="P11" s="22" t="s">
        <v>87</v>
      </c>
      <c r="Q11" s="22" t="s">
        <v>87</v>
      </c>
      <c r="R11" s="22" t="s">
        <v>86</v>
      </c>
      <c r="S11" s="22" t="s">
        <v>86</v>
      </c>
      <c r="T11" s="186" t="s">
        <v>87</v>
      </c>
      <c r="U11" s="186"/>
      <c r="V11" s="186" t="s">
        <v>87</v>
      </c>
      <c r="W11" s="186"/>
    </row>
    <row r="12" spans="1:23" ht="8.25" customHeight="1">
      <c r="A12" s="184"/>
      <c r="B12" s="185"/>
      <c r="C12" s="20"/>
      <c r="D12" s="20"/>
      <c r="E12" s="20"/>
      <c r="F12" s="21" t="s">
        <v>88</v>
      </c>
      <c r="G12" s="186" t="s">
        <v>89</v>
      </c>
      <c r="H12" s="186"/>
      <c r="I12" s="22" t="s">
        <v>89</v>
      </c>
      <c r="J12" s="22" t="s">
        <v>89</v>
      </c>
      <c r="K12" s="22" t="s">
        <v>90</v>
      </c>
      <c r="L12" s="22" t="s">
        <v>91</v>
      </c>
      <c r="M12" s="22" t="s">
        <v>87</v>
      </c>
      <c r="N12" s="22" t="s">
        <v>87</v>
      </c>
      <c r="O12" s="22" t="s">
        <v>87</v>
      </c>
      <c r="P12" s="22" t="s">
        <v>87</v>
      </c>
      <c r="Q12" s="22" t="s">
        <v>87</v>
      </c>
      <c r="R12" s="22" t="s">
        <v>87</v>
      </c>
      <c r="S12" s="22" t="s">
        <v>87</v>
      </c>
      <c r="T12" s="186" t="s">
        <v>87</v>
      </c>
      <c r="U12" s="186"/>
      <c r="V12" s="186" t="s">
        <v>87</v>
      </c>
      <c r="W12" s="186"/>
    </row>
    <row r="13" spans="1:23" ht="8.25" customHeight="1">
      <c r="A13" s="184"/>
      <c r="B13" s="185"/>
      <c r="C13" s="20" t="s">
        <v>92</v>
      </c>
      <c r="D13" s="20" t="s">
        <v>93</v>
      </c>
      <c r="E13" s="20"/>
      <c r="F13" s="21" t="s">
        <v>85</v>
      </c>
      <c r="G13" s="186" t="s">
        <v>86</v>
      </c>
      <c r="H13" s="186"/>
      <c r="I13" s="22" t="s">
        <v>87</v>
      </c>
      <c r="J13" s="22" t="s">
        <v>87</v>
      </c>
      <c r="K13" s="22" t="s">
        <v>87</v>
      </c>
      <c r="L13" s="22" t="s">
        <v>87</v>
      </c>
      <c r="M13" s="22" t="s">
        <v>87</v>
      </c>
      <c r="N13" s="22" t="s">
        <v>87</v>
      </c>
      <c r="O13" s="22" t="s">
        <v>87</v>
      </c>
      <c r="P13" s="22" t="s">
        <v>87</v>
      </c>
      <c r="Q13" s="22" t="s">
        <v>87</v>
      </c>
      <c r="R13" s="22" t="s">
        <v>86</v>
      </c>
      <c r="S13" s="22" t="s">
        <v>86</v>
      </c>
      <c r="T13" s="186" t="s">
        <v>87</v>
      </c>
      <c r="U13" s="186"/>
      <c r="V13" s="186" t="s">
        <v>87</v>
      </c>
      <c r="W13" s="186"/>
    </row>
    <row r="14" spans="1:23" ht="8.25" customHeight="1">
      <c r="A14" s="184"/>
      <c r="B14" s="185"/>
      <c r="C14" s="20"/>
      <c r="D14" s="20"/>
      <c r="E14" s="20"/>
      <c r="F14" s="21" t="s">
        <v>88</v>
      </c>
      <c r="G14" s="186" t="s">
        <v>87</v>
      </c>
      <c r="H14" s="186"/>
      <c r="I14" s="22" t="s">
        <v>87</v>
      </c>
      <c r="J14" s="22" t="s">
        <v>87</v>
      </c>
      <c r="K14" s="22" t="s">
        <v>87</v>
      </c>
      <c r="L14" s="22" t="s">
        <v>87</v>
      </c>
      <c r="M14" s="22" t="s">
        <v>87</v>
      </c>
      <c r="N14" s="22" t="s">
        <v>87</v>
      </c>
      <c r="O14" s="22" t="s">
        <v>87</v>
      </c>
      <c r="P14" s="22" t="s">
        <v>87</v>
      </c>
      <c r="Q14" s="22" t="s">
        <v>87</v>
      </c>
      <c r="R14" s="22" t="s">
        <v>87</v>
      </c>
      <c r="S14" s="22" t="s">
        <v>87</v>
      </c>
      <c r="T14" s="186" t="s">
        <v>87</v>
      </c>
      <c r="U14" s="186"/>
      <c r="V14" s="186" t="s">
        <v>87</v>
      </c>
      <c r="W14" s="186"/>
    </row>
    <row r="15" spans="1:23" ht="8.25" customHeight="1">
      <c r="A15" s="184"/>
      <c r="B15" s="185"/>
      <c r="C15" s="20" t="s">
        <v>94</v>
      </c>
      <c r="D15" s="20" t="s">
        <v>95</v>
      </c>
      <c r="E15" s="20"/>
      <c r="F15" s="21" t="s">
        <v>85</v>
      </c>
      <c r="G15" s="186" t="s">
        <v>87</v>
      </c>
      <c r="H15" s="186"/>
      <c r="I15" s="22" t="s">
        <v>87</v>
      </c>
      <c r="J15" s="22" t="s">
        <v>87</v>
      </c>
      <c r="K15" s="22" t="s">
        <v>87</v>
      </c>
      <c r="L15" s="22" t="s">
        <v>87</v>
      </c>
      <c r="M15" s="22" t="s">
        <v>87</v>
      </c>
      <c r="N15" s="22" t="s">
        <v>87</v>
      </c>
      <c r="O15" s="22" t="s">
        <v>87</v>
      </c>
      <c r="P15" s="22" t="s">
        <v>87</v>
      </c>
      <c r="Q15" s="22" t="s">
        <v>87</v>
      </c>
      <c r="R15" s="22" t="s">
        <v>87</v>
      </c>
      <c r="S15" s="22" t="s">
        <v>87</v>
      </c>
      <c r="T15" s="186" t="s">
        <v>87</v>
      </c>
      <c r="U15" s="186"/>
      <c r="V15" s="186" t="s">
        <v>87</v>
      </c>
      <c r="W15" s="186"/>
    </row>
    <row r="16" spans="1:23" ht="8.25" customHeight="1">
      <c r="A16" s="184"/>
      <c r="B16" s="185"/>
      <c r="C16" s="20"/>
      <c r="D16" s="20"/>
      <c r="E16" s="20"/>
      <c r="F16" s="21" t="s">
        <v>88</v>
      </c>
      <c r="G16" s="186" t="s">
        <v>96</v>
      </c>
      <c r="H16" s="186"/>
      <c r="I16" s="22" t="s">
        <v>96</v>
      </c>
      <c r="J16" s="22" t="s">
        <v>96</v>
      </c>
      <c r="K16" s="22" t="s">
        <v>90</v>
      </c>
      <c r="L16" s="22" t="s">
        <v>97</v>
      </c>
      <c r="M16" s="22" t="s">
        <v>87</v>
      </c>
      <c r="N16" s="22" t="s">
        <v>87</v>
      </c>
      <c r="O16" s="22" t="s">
        <v>87</v>
      </c>
      <c r="P16" s="22" t="s">
        <v>87</v>
      </c>
      <c r="Q16" s="22" t="s">
        <v>87</v>
      </c>
      <c r="R16" s="22" t="s">
        <v>87</v>
      </c>
      <c r="S16" s="22" t="s">
        <v>87</v>
      </c>
      <c r="T16" s="186" t="s">
        <v>87</v>
      </c>
      <c r="U16" s="186"/>
      <c r="V16" s="186" t="s">
        <v>87</v>
      </c>
      <c r="W16" s="186"/>
    </row>
    <row r="17" spans="1:23" ht="8.25" customHeight="1">
      <c r="A17" s="184"/>
      <c r="B17" s="185"/>
      <c r="C17" s="20" t="s">
        <v>98</v>
      </c>
      <c r="D17" s="20" t="s">
        <v>99</v>
      </c>
      <c r="E17" s="20"/>
      <c r="F17" s="21" t="s">
        <v>85</v>
      </c>
      <c r="G17" s="186" t="s">
        <v>87</v>
      </c>
      <c r="H17" s="186"/>
      <c r="I17" s="22" t="s">
        <v>87</v>
      </c>
      <c r="J17" s="22" t="s">
        <v>87</v>
      </c>
      <c r="K17" s="22" t="s">
        <v>87</v>
      </c>
      <c r="L17" s="22" t="s">
        <v>87</v>
      </c>
      <c r="M17" s="22" t="s">
        <v>87</v>
      </c>
      <c r="N17" s="22" t="s">
        <v>87</v>
      </c>
      <c r="O17" s="22" t="s">
        <v>87</v>
      </c>
      <c r="P17" s="22" t="s">
        <v>87</v>
      </c>
      <c r="Q17" s="22" t="s">
        <v>87</v>
      </c>
      <c r="R17" s="22" t="s">
        <v>87</v>
      </c>
      <c r="S17" s="22" t="s">
        <v>87</v>
      </c>
      <c r="T17" s="186" t="s">
        <v>87</v>
      </c>
      <c r="U17" s="186"/>
      <c r="V17" s="186" t="s">
        <v>87</v>
      </c>
      <c r="W17" s="186"/>
    </row>
    <row r="18" spans="1:23" ht="8.25" customHeight="1">
      <c r="A18" s="184"/>
      <c r="B18" s="185"/>
      <c r="C18" s="20"/>
      <c r="D18" s="20"/>
      <c r="E18" s="20"/>
      <c r="F18" s="21" t="s">
        <v>88</v>
      </c>
      <c r="G18" s="186" t="s">
        <v>100</v>
      </c>
      <c r="H18" s="186"/>
      <c r="I18" s="22" t="s">
        <v>100</v>
      </c>
      <c r="J18" s="22" t="s">
        <v>100</v>
      </c>
      <c r="K18" s="22" t="s">
        <v>87</v>
      </c>
      <c r="L18" s="22" t="s">
        <v>100</v>
      </c>
      <c r="M18" s="22" t="s">
        <v>87</v>
      </c>
      <c r="N18" s="22" t="s">
        <v>87</v>
      </c>
      <c r="O18" s="22" t="s">
        <v>87</v>
      </c>
      <c r="P18" s="22" t="s">
        <v>87</v>
      </c>
      <c r="Q18" s="22" t="s">
        <v>87</v>
      </c>
      <c r="R18" s="22" t="s">
        <v>87</v>
      </c>
      <c r="S18" s="22" t="s">
        <v>87</v>
      </c>
      <c r="T18" s="186" t="s">
        <v>87</v>
      </c>
      <c r="U18" s="186"/>
      <c r="V18" s="186" t="s">
        <v>87</v>
      </c>
      <c r="W18" s="186"/>
    </row>
    <row r="19" spans="1:23" ht="8.25" customHeight="1">
      <c r="A19" s="184" t="s">
        <v>4</v>
      </c>
      <c r="B19" s="185"/>
      <c r="C19" s="20"/>
      <c r="D19" s="20" t="s">
        <v>5</v>
      </c>
      <c r="E19" s="20"/>
      <c r="F19" s="21" t="s">
        <v>85</v>
      </c>
      <c r="G19" s="186" t="s">
        <v>87</v>
      </c>
      <c r="H19" s="186"/>
      <c r="I19" s="22" t="s">
        <v>87</v>
      </c>
      <c r="J19" s="22" t="s">
        <v>87</v>
      </c>
      <c r="K19" s="22" t="s">
        <v>87</v>
      </c>
      <c r="L19" s="22" t="s">
        <v>87</v>
      </c>
      <c r="M19" s="22" t="s">
        <v>87</v>
      </c>
      <c r="N19" s="22" t="s">
        <v>87</v>
      </c>
      <c r="O19" s="22" t="s">
        <v>87</v>
      </c>
      <c r="P19" s="22" t="s">
        <v>87</v>
      </c>
      <c r="Q19" s="22" t="s">
        <v>87</v>
      </c>
      <c r="R19" s="22" t="s">
        <v>87</v>
      </c>
      <c r="S19" s="22" t="s">
        <v>87</v>
      </c>
      <c r="T19" s="186" t="s">
        <v>87</v>
      </c>
      <c r="U19" s="186"/>
      <c r="V19" s="186" t="s">
        <v>87</v>
      </c>
      <c r="W19" s="186"/>
    </row>
    <row r="20" spans="1:23" ht="8.25" customHeight="1">
      <c r="A20" s="184"/>
      <c r="B20" s="185"/>
      <c r="C20" s="20"/>
      <c r="D20" s="20"/>
      <c r="E20" s="20"/>
      <c r="F20" s="21" t="s">
        <v>88</v>
      </c>
      <c r="G20" s="186" t="s">
        <v>6</v>
      </c>
      <c r="H20" s="186"/>
      <c r="I20" s="22" t="s">
        <v>6</v>
      </c>
      <c r="J20" s="22" t="s">
        <v>6</v>
      </c>
      <c r="K20" s="22" t="s">
        <v>87</v>
      </c>
      <c r="L20" s="22" t="s">
        <v>6</v>
      </c>
      <c r="M20" s="22" t="s">
        <v>87</v>
      </c>
      <c r="N20" s="22" t="s">
        <v>87</v>
      </c>
      <c r="O20" s="22" t="s">
        <v>87</v>
      </c>
      <c r="P20" s="22" t="s">
        <v>87</v>
      </c>
      <c r="Q20" s="22" t="s">
        <v>87</v>
      </c>
      <c r="R20" s="22" t="s">
        <v>87</v>
      </c>
      <c r="S20" s="22" t="s">
        <v>87</v>
      </c>
      <c r="T20" s="186" t="s">
        <v>87</v>
      </c>
      <c r="U20" s="186"/>
      <c r="V20" s="186" t="s">
        <v>87</v>
      </c>
      <c r="W20" s="186"/>
    </row>
    <row r="21" spans="1:23" ht="8.25" customHeight="1">
      <c r="A21" s="184"/>
      <c r="B21" s="185"/>
      <c r="C21" s="20" t="s">
        <v>7</v>
      </c>
      <c r="D21" s="20" t="s">
        <v>8</v>
      </c>
      <c r="E21" s="20"/>
      <c r="F21" s="21" t="s">
        <v>85</v>
      </c>
      <c r="G21" s="186" t="s">
        <v>87</v>
      </c>
      <c r="H21" s="186"/>
      <c r="I21" s="22" t="s">
        <v>87</v>
      </c>
      <c r="J21" s="22" t="s">
        <v>87</v>
      </c>
      <c r="K21" s="22" t="s">
        <v>87</v>
      </c>
      <c r="L21" s="22" t="s">
        <v>87</v>
      </c>
      <c r="M21" s="22" t="s">
        <v>87</v>
      </c>
      <c r="N21" s="22" t="s">
        <v>87</v>
      </c>
      <c r="O21" s="22" t="s">
        <v>87</v>
      </c>
      <c r="P21" s="22" t="s">
        <v>87</v>
      </c>
      <c r="Q21" s="22" t="s">
        <v>87</v>
      </c>
      <c r="R21" s="22" t="s">
        <v>87</v>
      </c>
      <c r="S21" s="22" t="s">
        <v>87</v>
      </c>
      <c r="T21" s="186" t="s">
        <v>87</v>
      </c>
      <c r="U21" s="186"/>
      <c r="V21" s="186" t="s">
        <v>87</v>
      </c>
      <c r="W21" s="186"/>
    </row>
    <row r="22" spans="1:23" ht="8.25" customHeight="1">
      <c r="A22" s="184"/>
      <c r="B22" s="185"/>
      <c r="C22" s="20"/>
      <c r="D22" s="20"/>
      <c r="E22" s="20"/>
      <c r="F22" s="21" t="s">
        <v>88</v>
      </c>
      <c r="G22" s="186" t="s">
        <v>6</v>
      </c>
      <c r="H22" s="186"/>
      <c r="I22" s="22" t="s">
        <v>6</v>
      </c>
      <c r="J22" s="22" t="s">
        <v>6</v>
      </c>
      <c r="K22" s="22" t="s">
        <v>87</v>
      </c>
      <c r="L22" s="22" t="s">
        <v>6</v>
      </c>
      <c r="M22" s="22" t="s">
        <v>87</v>
      </c>
      <c r="N22" s="22" t="s">
        <v>87</v>
      </c>
      <c r="O22" s="22" t="s">
        <v>87</v>
      </c>
      <c r="P22" s="22" t="s">
        <v>87</v>
      </c>
      <c r="Q22" s="22" t="s">
        <v>87</v>
      </c>
      <c r="R22" s="22" t="s">
        <v>87</v>
      </c>
      <c r="S22" s="22" t="s">
        <v>87</v>
      </c>
      <c r="T22" s="186" t="s">
        <v>87</v>
      </c>
      <c r="U22" s="186"/>
      <c r="V22" s="186" t="s">
        <v>87</v>
      </c>
      <c r="W22" s="186"/>
    </row>
    <row r="23" spans="1:23" ht="8.25" customHeight="1">
      <c r="A23" s="184" t="s">
        <v>101</v>
      </c>
      <c r="B23" s="185"/>
      <c r="C23" s="20"/>
      <c r="D23" s="20" t="s">
        <v>102</v>
      </c>
      <c r="E23" s="20"/>
      <c r="F23" s="21" t="s">
        <v>85</v>
      </c>
      <c r="G23" s="186" t="s">
        <v>87</v>
      </c>
      <c r="H23" s="186"/>
      <c r="I23" s="22" t="s">
        <v>87</v>
      </c>
      <c r="J23" s="22" t="s">
        <v>87</v>
      </c>
      <c r="K23" s="22" t="s">
        <v>87</v>
      </c>
      <c r="L23" s="22" t="s">
        <v>87</v>
      </c>
      <c r="M23" s="22" t="s">
        <v>87</v>
      </c>
      <c r="N23" s="22" t="s">
        <v>87</v>
      </c>
      <c r="O23" s="22" t="s">
        <v>87</v>
      </c>
      <c r="P23" s="22" t="s">
        <v>87</v>
      </c>
      <c r="Q23" s="22" t="s">
        <v>87</v>
      </c>
      <c r="R23" s="22" t="s">
        <v>87</v>
      </c>
      <c r="S23" s="22" t="s">
        <v>87</v>
      </c>
      <c r="T23" s="186" t="s">
        <v>87</v>
      </c>
      <c r="U23" s="186"/>
      <c r="V23" s="186" t="s">
        <v>87</v>
      </c>
      <c r="W23" s="186"/>
    </row>
    <row r="24" spans="1:23" ht="8.25" customHeight="1">
      <c r="A24" s="184"/>
      <c r="B24" s="185"/>
      <c r="C24" s="20"/>
      <c r="D24" s="20"/>
      <c r="E24" s="20"/>
      <c r="F24" s="21" t="s">
        <v>88</v>
      </c>
      <c r="G24" s="186" t="s">
        <v>13</v>
      </c>
      <c r="H24" s="186"/>
      <c r="I24" s="22" t="s">
        <v>87</v>
      </c>
      <c r="J24" s="22" t="s">
        <v>87</v>
      </c>
      <c r="K24" s="22" t="s">
        <v>87</v>
      </c>
      <c r="L24" s="22" t="s">
        <v>87</v>
      </c>
      <c r="M24" s="22" t="s">
        <v>87</v>
      </c>
      <c r="N24" s="22" t="s">
        <v>87</v>
      </c>
      <c r="O24" s="22" t="s">
        <v>87</v>
      </c>
      <c r="P24" s="22" t="s">
        <v>87</v>
      </c>
      <c r="Q24" s="22" t="s">
        <v>87</v>
      </c>
      <c r="R24" s="22" t="s">
        <v>13</v>
      </c>
      <c r="S24" s="22" t="s">
        <v>13</v>
      </c>
      <c r="T24" s="186" t="s">
        <v>87</v>
      </c>
      <c r="U24" s="186"/>
      <c r="V24" s="186" t="s">
        <v>87</v>
      </c>
      <c r="W24" s="186"/>
    </row>
    <row r="25" spans="1:23" ht="8.25" customHeight="1">
      <c r="A25" s="184"/>
      <c r="B25" s="185"/>
      <c r="C25" s="20" t="s">
        <v>103</v>
      </c>
      <c r="D25" s="20" t="s">
        <v>104</v>
      </c>
      <c r="E25" s="20"/>
      <c r="F25" s="21" t="s">
        <v>85</v>
      </c>
      <c r="G25" s="186" t="s">
        <v>87</v>
      </c>
      <c r="H25" s="186"/>
      <c r="I25" s="22" t="s">
        <v>87</v>
      </c>
      <c r="J25" s="22" t="s">
        <v>87</v>
      </c>
      <c r="K25" s="22" t="s">
        <v>87</v>
      </c>
      <c r="L25" s="22" t="s">
        <v>87</v>
      </c>
      <c r="M25" s="22" t="s">
        <v>87</v>
      </c>
      <c r="N25" s="22" t="s">
        <v>87</v>
      </c>
      <c r="O25" s="22" t="s">
        <v>87</v>
      </c>
      <c r="P25" s="22" t="s">
        <v>87</v>
      </c>
      <c r="Q25" s="22" t="s">
        <v>87</v>
      </c>
      <c r="R25" s="22" t="s">
        <v>87</v>
      </c>
      <c r="S25" s="22" t="s">
        <v>87</v>
      </c>
      <c r="T25" s="186" t="s">
        <v>87</v>
      </c>
      <c r="U25" s="186"/>
      <c r="V25" s="186" t="s">
        <v>87</v>
      </c>
      <c r="W25" s="186"/>
    </row>
    <row r="26" spans="1:23" ht="8.25" customHeight="1">
      <c r="A26" s="184"/>
      <c r="B26" s="185"/>
      <c r="C26" s="20"/>
      <c r="D26" s="20"/>
      <c r="E26" s="20"/>
      <c r="F26" s="21" t="s">
        <v>88</v>
      </c>
      <c r="G26" s="186" t="s">
        <v>13</v>
      </c>
      <c r="H26" s="186"/>
      <c r="I26" s="22" t="s">
        <v>87</v>
      </c>
      <c r="J26" s="22" t="s">
        <v>87</v>
      </c>
      <c r="K26" s="22" t="s">
        <v>87</v>
      </c>
      <c r="L26" s="22" t="s">
        <v>87</v>
      </c>
      <c r="M26" s="22" t="s">
        <v>87</v>
      </c>
      <c r="N26" s="22" t="s">
        <v>87</v>
      </c>
      <c r="O26" s="22" t="s">
        <v>87</v>
      </c>
      <c r="P26" s="22" t="s">
        <v>87</v>
      </c>
      <c r="Q26" s="22" t="s">
        <v>87</v>
      </c>
      <c r="R26" s="22" t="s">
        <v>13</v>
      </c>
      <c r="S26" s="22" t="s">
        <v>13</v>
      </c>
      <c r="T26" s="186" t="s">
        <v>87</v>
      </c>
      <c r="U26" s="186"/>
      <c r="V26" s="186" t="s">
        <v>87</v>
      </c>
      <c r="W26" s="186"/>
    </row>
    <row r="27" spans="1:23" ht="8.25" customHeight="1">
      <c r="A27" s="184" t="s">
        <v>18</v>
      </c>
      <c r="B27" s="185"/>
      <c r="C27" s="20"/>
      <c r="D27" s="20" t="s">
        <v>19</v>
      </c>
      <c r="E27" s="20"/>
      <c r="F27" s="21" t="s">
        <v>85</v>
      </c>
      <c r="G27" s="186" t="s">
        <v>105</v>
      </c>
      <c r="H27" s="186"/>
      <c r="I27" s="22" t="s">
        <v>105</v>
      </c>
      <c r="J27" s="22" t="s">
        <v>87</v>
      </c>
      <c r="K27" s="22" t="s">
        <v>87</v>
      </c>
      <c r="L27" s="22" t="s">
        <v>87</v>
      </c>
      <c r="M27" s="22" t="s">
        <v>105</v>
      </c>
      <c r="N27" s="22" t="s">
        <v>87</v>
      </c>
      <c r="O27" s="22" t="s">
        <v>87</v>
      </c>
      <c r="P27" s="22" t="s">
        <v>87</v>
      </c>
      <c r="Q27" s="22" t="s">
        <v>87</v>
      </c>
      <c r="R27" s="22" t="s">
        <v>87</v>
      </c>
      <c r="S27" s="22" t="s">
        <v>87</v>
      </c>
      <c r="T27" s="186" t="s">
        <v>87</v>
      </c>
      <c r="U27" s="186"/>
      <c r="V27" s="186" t="s">
        <v>87</v>
      </c>
      <c r="W27" s="186"/>
    </row>
    <row r="28" spans="1:23" ht="8.25" customHeight="1">
      <c r="A28" s="184"/>
      <c r="B28" s="185"/>
      <c r="C28" s="20"/>
      <c r="D28" s="20"/>
      <c r="E28" s="20"/>
      <c r="F28" s="21" t="s">
        <v>88</v>
      </c>
      <c r="G28" s="186" t="s">
        <v>106</v>
      </c>
      <c r="H28" s="186"/>
      <c r="I28" s="22" t="s">
        <v>106</v>
      </c>
      <c r="J28" s="22" t="s">
        <v>107</v>
      </c>
      <c r="K28" s="22" t="s">
        <v>108</v>
      </c>
      <c r="L28" s="22" t="s">
        <v>6</v>
      </c>
      <c r="M28" s="22" t="s">
        <v>87</v>
      </c>
      <c r="N28" s="22" t="s">
        <v>109</v>
      </c>
      <c r="O28" s="22" t="s">
        <v>87</v>
      </c>
      <c r="P28" s="22" t="s">
        <v>87</v>
      </c>
      <c r="Q28" s="22" t="s">
        <v>87</v>
      </c>
      <c r="R28" s="22" t="s">
        <v>87</v>
      </c>
      <c r="S28" s="22" t="s">
        <v>87</v>
      </c>
      <c r="T28" s="186" t="s">
        <v>87</v>
      </c>
      <c r="U28" s="186"/>
      <c r="V28" s="186" t="s">
        <v>87</v>
      </c>
      <c r="W28" s="186"/>
    </row>
    <row r="29" spans="1:23" ht="8.25" customHeight="1">
      <c r="A29" s="184"/>
      <c r="B29" s="185"/>
      <c r="C29" s="20" t="s">
        <v>110</v>
      </c>
      <c r="D29" s="20" t="s">
        <v>111</v>
      </c>
      <c r="E29" s="20"/>
      <c r="F29" s="21" t="s">
        <v>85</v>
      </c>
      <c r="G29" s="186" t="s">
        <v>87</v>
      </c>
      <c r="H29" s="186"/>
      <c r="I29" s="22" t="s">
        <v>87</v>
      </c>
      <c r="J29" s="22" t="s">
        <v>87</v>
      </c>
      <c r="K29" s="22" t="s">
        <v>87</v>
      </c>
      <c r="L29" s="22" t="s">
        <v>87</v>
      </c>
      <c r="M29" s="22" t="s">
        <v>87</v>
      </c>
      <c r="N29" s="22" t="s">
        <v>87</v>
      </c>
      <c r="O29" s="22" t="s">
        <v>87</v>
      </c>
      <c r="P29" s="22" t="s">
        <v>87</v>
      </c>
      <c r="Q29" s="22" t="s">
        <v>87</v>
      </c>
      <c r="R29" s="22" t="s">
        <v>87</v>
      </c>
      <c r="S29" s="22" t="s">
        <v>87</v>
      </c>
      <c r="T29" s="186" t="s">
        <v>87</v>
      </c>
      <c r="U29" s="186"/>
      <c r="V29" s="186" t="s">
        <v>87</v>
      </c>
      <c r="W29" s="186"/>
    </row>
    <row r="30" spans="1:23" ht="8.25" customHeight="1">
      <c r="A30" s="184"/>
      <c r="B30" s="185"/>
      <c r="C30" s="20"/>
      <c r="D30" s="20"/>
      <c r="E30" s="20"/>
      <c r="F30" s="21" t="s">
        <v>88</v>
      </c>
      <c r="G30" s="186" t="s">
        <v>112</v>
      </c>
      <c r="H30" s="186"/>
      <c r="I30" s="22" t="s">
        <v>112</v>
      </c>
      <c r="J30" s="22" t="s">
        <v>113</v>
      </c>
      <c r="K30" s="22" t="s">
        <v>113</v>
      </c>
      <c r="L30" s="22" t="s">
        <v>87</v>
      </c>
      <c r="M30" s="22" t="s">
        <v>87</v>
      </c>
      <c r="N30" s="22" t="s">
        <v>114</v>
      </c>
      <c r="O30" s="22" t="s">
        <v>87</v>
      </c>
      <c r="P30" s="22" t="s">
        <v>87</v>
      </c>
      <c r="Q30" s="22" t="s">
        <v>87</v>
      </c>
      <c r="R30" s="22" t="s">
        <v>87</v>
      </c>
      <c r="S30" s="22" t="s">
        <v>87</v>
      </c>
      <c r="T30" s="186" t="s">
        <v>87</v>
      </c>
      <c r="U30" s="186"/>
      <c r="V30" s="186" t="s">
        <v>87</v>
      </c>
      <c r="W30" s="186"/>
    </row>
    <row r="31" spans="1:23" ht="8.25" customHeight="1">
      <c r="A31" s="184"/>
      <c r="B31" s="185"/>
      <c r="C31" s="20" t="s">
        <v>21</v>
      </c>
      <c r="D31" s="20" t="s">
        <v>22</v>
      </c>
      <c r="E31" s="20"/>
      <c r="F31" s="21" t="s">
        <v>85</v>
      </c>
      <c r="G31" s="186" t="s">
        <v>115</v>
      </c>
      <c r="H31" s="186"/>
      <c r="I31" s="22" t="s">
        <v>115</v>
      </c>
      <c r="J31" s="22" t="s">
        <v>87</v>
      </c>
      <c r="K31" s="22" t="s">
        <v>87</v>
      </c>
      <c r="L31" s="22" t="s">
        <v>87</v>
      </c>
      <c r="M31" s="22" t="s">
        <v>115</v>
      </c>
      <c r="N31" s="22" t="s">
        <v>87</v>
      </c>
      <c r="O31" s="22" t="s">
        <v>87</v>
      </c>
      <c r="P31" s="22" t="s">
        <v>87</v>
      </c>
      <c r="Q31" s="22" t="s">
        <v>87</v>
      </c>
      <c r="R31" s="22" t="s">
        <v>87</v>
      </c>
      <c r="S31" s="22" t="s">
        <v>87</v>
      </c>
      <c r="T31" s="186" t="s">
        <v>87</v>
      </c>
      <c r="U31" s="186"/>
      <c r="V31" s="186" t="s">
        <v>87</v>
      </c>
      <c r="W31" s="186"/>
    </row>
    <row r="32" spans="1:23" ht="8.25" customHeight="1">
      <c r="A32" s="184"/>
      <c r="B32" s="185"/>
      <c r="C32" s="20"/>
      <c r="D32" s="20"/>
      <c r="E32" s="20"/>
      <c r="F32" s="21" t="s">
        <v>88</v>
      </c>
      <c r="G32" s="186" t="s">
        <v>23</v>
      </c>
      <c r="H32" s="186"/>
      <c r="I32" s="22" t="s">
        <v>23</v>
      </c>
      <c r="J32" s="22" t="s">
        <v>116</v>
      </c>
      <c r="K32" s="22" t="s">
        <v>116</v>
      </c>
      <c r="L32" s="22" t="s">
        <v>87</v>
      </c>
      <c r="M32" s="22" t="s">
        <v>87</v>
      </c>
      <c r="N32" s="22" t="s">
        <v>117</v>
      </c>
      <c r="O32" s="22" t="s">
        <v>87</v>
      </c>
      <c r="P32" s="22" t="s">
        <v>87</v>
      </c>
      <c r="Q32" s="22" t="s">
        <v>87</v>
      </c>
      <c r="R32" s="22" t="s">
        <v>87</v>
      </c>
      <c r="S32" s="22" t="s">
        <v>87</v>
      </c>
      <c r="T32" s="186" t="s">
        <v>87</v>
      </c>
      <c r="U32" s="186"/>
      <c r="V32" s="186" t="s">
        <v>87</v>
      </c>
      <c r="W32" s="186"/>
    </row>
    <row r="33" spans="1:23" ht="8.25" customHeight="1">
      <c r="A33" s="184"/>
      <c r="B33" s="185"/>
      <c r="C33" s="20" t="s">
        <v>24</v>
      </c>
      <c r="D33" s="20" t="s">
        <v>25</v>
      </c>
      <c r="E33" s="20"/>
      <c r="F33" s="21" t="s">
        <v>85</v>
      </c>
      <c r="G33" s="186" t="s">
        <v>118</v>
      </c>
      <c r="H33" s="186"/>
      <c r="I33" s="22" t="s">
        <v>118</v>
      </c>
      <c r="J33" s="22" t="s">
        <v>87</v>
      </c>
      <c r="K33" s="22" t="s">
        <v>87</v>
      </c>
      <c r="L33" s="22" t="s">
        <v>87</v>
      </c>
      <c r="M33" s="22" t="s">
        <v>118</v>
      </c>
      <c r="N33" s="22" t="s">
        <v>87</v>
      </c>
      <c r="O33" s="22" t="s">
        <v>87</v>
      </c>
      <c r="P33" s="22" t="s">
        <v>87</v>
      </c>
      <c r="Q33" s="22" t="s">
        <v>87</v>
      </c>
      <c r="R33" s="22" t="s">
        <v>87</v>
      </c>
      <c r="S33" s="22" t="s">
        <v>87</v>
      </c>
      <c r="T33" s="186" t="s">
        <v>87</v>
      </c>
      <c r="U33" s="186"/>
      <c r="V33" s="186" t="s">
        <v>87</v>
      </c>
      <c r="W33" s="186"/>
    </row>
    <row r="34" spans="1:23" ht="8.25" customHeight="1">
      <c r="A34" s="184"/>
      <c r="B34" s="185"/>
      <c r="C34" s="20"/>
      <c r="D34" s="20"/>
      <c r="E34" s="20"/>
      <c r="F34" s="21" t="s">
        <v>88</v>
      </c>
      <c r="G34" s="186" t="s">
        <v>6</v>
      </c>
      <c r="H34" s="186"/>
      <c r="I34" s="22" t="s">
        <v>6</v>
      </c>
      <c r="J34" s="22" t="s">
        <v>6</v>
      </c>
      <c r="K34" s="22" t="s">
        <v>87</v>
      </c>
      <c r="L34" s="22" t="s">
        <v>6</v>
      </c>
      <c r="M34" s="22" t="s">
        <v>87</v>
      </c>
      <c r="N34" s="22" t="s">
        <v>87</v>
      </c>
      <c r="O34" s="22" t="s">
        <v>87</v>
      </c>
      <c r="P34" s="22" t="s">
        <v>87</v>
      </c>
      <c r="Q34" s="22" t="s">
        <v>87</v>
      </c>
      <c r="R34" s="22" t="s">
        <v>87</v>
      </c>
      <c r="S34" s="22" t="s">
        <v>87</v>
      </c>
      <c r="T34" s="186" t="s">
        <v>87</v>
      </c>
      <c r="U34" s="186"/>
      <c r="V34" s="186" t="s">
        <v>87</v>
      </c>
      <c r="W34" s="186"/>
    </row>
    <row r="35" spans="1:23" ht="8.25" customHeight="1">
      <c r="A35" s="184" t="s">
        <v>119</v>
      </c>
      <c r="B35" s="185"/>
      <c r="C35" s="20"/>
      <c r="D35" s="20" t="s">
        <v>120</v>
      </c>
      <c r="E35" s="20"/>
      <c r="F35" s="21" t="s">
        <v>85</v>
      </c>
      <c r="G35" s="186" t="s">
        <v>121</v>
      </c>
      <c r="H35" s="186"/>
      <c r="I35" s="22" t="s">
        <v>121</v>
      </c>
      <c r="J35" s="22" t="s">
        <v>121</v>
      </c>
      <c r="K35" s="22" t="s">
        <v>87</v>
      </c>
      <c r="L35" s="22" t="s">
        <v>121</v>
      </c>
      <c r="M35" s="22" t="s">
        <v>87</v>
      </c>
      <c r="N35" s="22" t="s">
        <v>87</v>
      </c>
      <c r="O35" s="22" t="s">
        <v>87</v>
      </c>
      <c r="P35" s="22" t="s">
        <v>87</v>
      </c>
      <c r="Q35" s="22" t="s">
        <v>87</v>
      </c>
      <c r="R35" s="22" t="s">
        <v>87</v>
      </c>
      <c r="S35" s="22" t="s">
        <v>87</v>
      </c>
      <c r="T35" s="186" t="s">
        <v>87</v>
      </c>
      <c r="U35" s="186"/>
      <c r="V35" s="186" t="s">
        <v>87</v>
      </c>
      <c r="W35" s="186"/>
    </row>
    <row r="36" spans="1:23" ht="8.25" customHeight="1">
      <c r="A36" s="184"/>
      <c r="B36" s="185"/>
      <c r="C36" s="20"/>
      <c r="D36" s="20"/>
      <c r="E36" s="20"/>
      <c r="F36" s="21" t="s">
        <v>88</v>
      </c>
      <c r="G36" s="186" t="s">
        <v>6</v>
      </c>
      <c r="H36" s="186"/>
      <c r="I36" s="22" t="s">
        <v>87</v>
      </c>
      <c r="J36" s="22" t="s">
        <v>87</v>
      </c>
      <c r="K36" s="22" t="s">
        <v>87</v>
      </c>
      <c r="L36" s="22" t="s">
        <v>87</v>
      </c>
      <c r="M36" s="22" t="s">
        <v>87</v>
      </c>
      <c r="N36" s="22" t="s">
        <v>87</v>
      </c>
      <c r="O36" s="22" t="s">
        <v>87</v>
      </c>
      <c r="P36" s="22" t="s">
        <v>87</v>
      </c>
      <c r="Q36" s="22" t="s">
        <v>87</v>
      </c>
      <c r="R36" s="22" t="s">
        <v>6</v>
      </c>
      <c r="S36" s="22" t="s">
        <v>87</v>
      </c>
      <c r="T36" s="186" t="s">
        <v>87</v>
      </c>
      <c r="U36" s="186"/>
      <c r="V36" s="186" t="s">
        <v>6</v>
      </c>
      <c r="W36" s="186"/>
    </row>
    <row r="37" spans="1:23" ht="8.25" customHeight="1">
      <c r="A37" s="184"/>
      <c r="B37" s="185"/>
      <c r="C37" s="20" t="s">
        <v>122</v>
      </c>
      <c r="D37" s="20" t="s">
        <v>123</v>
      </c>
      <c r="E37" s="20"/>
      <c r="F37" s="21" t="s">
        <v>85</v>
      </c>
      <c r="G37" s="186" t="s">
        <v>121</v>
      </c>
      <c r="H37" s="186"/>
      <c r="I37" s="22" t="s">
        <v>121</v>
      </c>
      <c r="J37" s="22" t="s">
        <v>121</v>
      </c>
      <c r="K37" s="22" t="s">
        <v>87</v>
      </c>
      <c r="L37" s="22" t="s">
        <v>121</v>
      </c>
      <c r="M37" s="22" t="s">
        <v>87</v>
      </c>
      <c r="N37" s="22" t="s">
        <v>87</v>
      </c>
      <c r="O37" s="22" t="s">
        <v>87</v>
      </c>
      <c r="P37" s="22" t="s">
        <v>87</v>
      </c>
      <c r="Q37" s="22" t="s">
        <v>87</v>
      </c>
      <c r="R37" s="22" t="s">
        <v>87</v>
      </c>
      <c r="S37" s="22" t="s">
        <v>87</v>
      </c>
      <c r="T37" s="186" t="s">
        <v>87</v>
      </c>
      <c r="U37" s="186"/>
      <c r="V37" s="186" t="s">
        <v>87</v>
      </c>
      <c r="W37" s="186"/>
    </row>
    <row r="38" spans="1:23" ht="8.25" customHeight="1">
      <c r="A38" s="184"/>
      <c r="B38" s="185"/>
      <c r="C38" s="20"/>
      <c r="D38" s="20"/>
      <c r="E38" s="20"/>
      <c r="F38" s="21" t="s">
        <v>88</v>
      </c>
      <c r="G38" s="186" t="s">
        <v>6</v>
      </c>
      <c r="H38" s="186"/>
      <c r="I38" s="22" t="s">
        <v>87</v>
      </c>
      <c r="J38" s="22" t="s">
        <v>87</v>
      </c>
      <c r="K38" s="22" t="s">
        <v>87</v>
      </c>
      <c r="L38" s="22" t="s">
        <v>87</v>
      </c>
      <c r="M38" s="22" t="s">
        <v>87</v>
      </c>
      <c r="N38" s="22" t="s">
        <v>87</v>
      </c>
      <c r="O38" s="22" t="s">
        <v>87</v>
      </c>
      <c r="P38" s="22" t="s">
        <v>87</v>
      </c>
      <c r="Q38" s="22" t="s">
        <v>87</v>
      </c>
      <c r="R38" s="22" t="s">
        <v>6</v>
      </c>
      <c r="S38" s="22" t="s">
        <v>87</v>
      </c>
      <c r="T38" s="186" t="s">
        <v>87</v>
      </c>
      <c r="U38" s="186"/>
      <c r="V38" s="186" t="s">
        <v>6</v>
      </c>
      <c r="W38" s="186"/>
    </row>
    <row r="39" spans="1:23" ht="8.25" customHeight="1">
      <c r="A39" s="184" t="s">
        <v>28</v>
      </c>
      <c r="B39" s="185"/>
      <c r="C39" s="20"/>
      <c r="D39" s="20" t="s">
        <v>29</v>
      </c>
      <c r="E39" s="20"/>
      <c r="F39" s="21" t="s">
        <v>85</v>
      </c>
      <c r="G39" s="186" t="s">
        <v>124</v>
      </c>
      <c r="H39" s="186"/>
      <c r="I39" s="22" t="s">
        <v>124</v>
      </c>
      <c r="J39" s="22" t="s">
        <v>87</v>
      </c>
      <c r="K39" s="22" t="s">
        <v>87</v>
      </c>
      <c r="L39" s="22" t="s">
        <v>87</v>
      </c>
      <c r="M39" s="22" t="s">
        <v>124</v>
      </c>
      <c r="N39" s="22" t="s">
        <v>87</v>
      </c>
      <c r="O39" s="22" t="s">
        <v>87</v>
      </c>
      <c r="P39" s="22" t="s">
        <v>87</v>
      </c>
      <c r="Q39" s="22" t="s">
        <v>87</v>
      </c>
      <c r="R39" s="22" t="s">
        <v>87</v>
      </c>
      <c r="S39" s="22" t="s">
        <v>87</v>
      </c>
      <c r="T39" s="186" t="s">
        <v>87</v>
      </c>
      <c r="U39" s="186"/>
      <c r="V39" s="186" t="s">
        <v>87</v>
      </c>
      <c r="W39" s="186"/>
    </row>
    <row r="40" spans="1:23" ht="8.25" customHeight="1">
      <c r="A40" s="184"/>
      <c r="B40" s="185"/>
      <c r="C40" s="20"/>
      <c r="D40" s="20"/>
      <c r="E40" s="20"/>
      <c r="F40" s="21" t="s">
        <v>88</v>
      </c>
      <c r="G40" s="186" t="s">
        <v>30</v>
      </c>
      <c r="H40" s="186"/>
      <c r="I40" s="22" t="s">
        <v>30</v>
      </c>
      <c r="J40" s="22" t="s">
        <v>30</v>
      </c>
      <c r="K40" s="22" t="s">
        <v>125</v>
      </c>
      <c r="L40" s="22" t="s">
        <v>126</v>
      </c>
      <c r="M40" s="22" t="s">
        <v>87</v>
      </c>
      <c r="N40" s="22" t="s">
        <v>87</v>
      </c>
      <c r="O40" s="22" t="s">
        <v>87</v>
      </c>
      <c r="P40" s="22" t="s">
        <v>87</v>
      </c>
      <c r="Q40" s="22" t="s">
        <v>87</v>
      </c>
      <c r="R40" s="22" t="s">
        <v>87</v>
      </c>
      <c r="S40" s="22" t="s">
        <v>87</v>
      </c>
      <c r="T40" s="186" t="s">
        <v>87</v>
      </c>
      <c r="U40" s="186"/>
      <c r="V40" s="186" t="s">
        <v>87</v>
      </c>
      <c r="W40" s="186"/>
    </row>
    <row r="41" spans="1:23" ht="8.25" customHeight="1">
      <c r="A41" s="184"/>
      <c r="B41" s="185"/>
      <c r="C41" s="20" t="s">
        <v>31</v>
      </c>
      <c r="D41" s="20" t="s">
        <v>32</v>
      </c>
      <c r="E41" s="20"/>
      <c r="F41" s="21" t="s">
        <v>85</v>
      </c>
      <c r="G41" s="186" t="s">
        <v>87</v>
      </c>
      <c r="H41" s="186"/>
      <c r="I41" s="22" t="s">
        <v>87</v>
      </c>
      <c r="J41" s="22" t="s">
        <v>87</v>
      </c>
      <c r="K41" s="22" t="s">
        <v>87</v>
      </c>
      <c r="L41" s="22" t="s">
        <v>87</v>
      </c>
      <c r="M41" s="22" t="s">
        <v>87</v>
      </c>
      <c r="N41" s="22" t="s">
        <v>87</v>
      </c>
      <c r="O41" s="22" t="s">
        <v>87</v>
      </c>
      <c r="P41" s="22" t="s">
        <v>87</v>
      </c>
      <c r="Q41" s="22" t="s">
        <v>87</v>
      </c>
      <c r="R41" s="22" t="s">
        <v>87</v>
      </c>
      <c r="S41" s="22" t="s">
        <v>87</v>
      </c>
      <c r="T41" s="186" t="s">
        <v>87</v>
      </c>
      <c r="U41" s="186"/>
      <c r="V41" s="186" t="s">
        <v>87</v>
      </c>
      <c r="W41" s="186"/>
    </row>
    <row r="42" spans="1:23" ht="8.25" customHeight="1">
      <c r="A42" s="184"/>
      <c r="B42" s="185"/>
      <c r="C42" s="20"/>
      <c r="D42" s="20"/>
      <c r="E42" s="20"/>
      <c r="F42" s="21" t="s">
        <v>88</v>
      </c>
      <c r="G42" s="186" t="s">
        <v>30</v>
      </c>
      <c r="H42" s="186"/>
      <c r="I42" s="22" t="s">
        <v>30</v>
      </c>
      <c r="J42" s="22" t="s">
        <v>30</v>
      </c>
      <c r="K42" s="22" t="s">
        <v>125</v>
      </c>
      <c r="L42" s="22" t="s">
        <v>126</v>
      </c>
      <c r="M42" s="22" t="s">
        <v>87</v>
      </c>
      <c r="N42" s="22" t="s">
        <v>87</v>
      </c>
      <c r="O42" s="22" t="s">
        <v>87</v>
      </c>
      <c r="P42" s="22" t="s">
        <v>87</v>
      </c>
      <c r="Q42" s="22" t="s">
        <v>87</v>
      </c>
      <c r="R42" s="22" t="s">
        <v>87</v>
      </c>
      <c r="S42" s="22" t="s">
        <v>87</v>
      </c>
      <c r="T42" s="186" t="s">
        <v>87</v>
      </c>
      <c r="U42" s="186"/>
      <c r="V42" s="186" t="s">
        <v>87</v>
      </c>
      <c r="W42" s="186"/>
    </row>
    <row r="43" spans="1:23" ht="8.25" customHeight="1">
      <c r="A43" s="184"/>
      <c r="B43" s="185"/>
      <c r="C43" s="20" t="s">
        <v>127</v>
      </c>
      <c r="D43" s="20" t="s">
        <v>128</v>
      </c>
      <c r="E43" s="20"/>
      <c r="F43" s="21" t="s">
        <v>85</v>
      </c>
      <c r="G43" s="186" t="s">
        <v>124</v>
      </c>
      <c r="H43" s="186"/>
      <c r="I43" s="22" t="s">
        <v>124</v>
      </c>
      <c r="J43" s="22" t="s">
        <v>87</v>
      </c>
      <c r="K43" s="22" t="s">
        <v>87</v>
      </c>
      <c r="L43" s="22" t="s">
        <v>87</v>
      </c>
      <c r="M43" s="22" t="s">
        <v>124</v>
      </c>
      <c r="N43" s="22" t="s">
        <v>87</v>
      </c>
      <c r="O43" s="22" t="s">
        <v>87</v>
      </c>
      <c r="P43" s="22" t="s">
        <v>87</v>
      </c>
      <c r="Q43" s="22" t="s">
        <v>87</v>
      </c>
      <c r="R43" s="22" t="s">
        <v>87</v>
      </c>
      <c r="S43" s="22" t="s">
        <v>87</v>
      </c>
      <c r="T43" s="186" t="s">
        <v>87</v>
      </c>
      <c r="U43" s="186"/>
      <c r="V43" s="186" t="s">
        <v>87</v>
      </c>
      <c r="W43" s="186"/>
    </row>
    <row r="44" spans="1:23" ht="8.25" customHeight="1">
      <c r="A44" s="184" t="s">
        <v>129</v>
      </c>
      <c r="B44" s="185"/>
      <c r="C44" s="20"/>
      <c r="D44" s="20" t="s">
        <v>130</v>
      </c>
      <c r="E44" s="20"/>
      <c r="F44" s="21" t="s">
        <v>85</v>
      </c>
      <c r="G44" s="186" t="s">
        <v>87</v>
      </c>
      <c r="H44" s="186"/>
      <c r="I44" s="22" t="s">
        <v>87</v>
      </c>
      <c r="J44" s="22" t="s">
        <v>87</v>
      </c>
      <c r="K44" s="22" t="s">
        <v>87</v>
      </c>
      <c r="L44" s="22" t="s">
        <v>87</v>
      </c>
      <c r="M44" s="22" t="s">
        <v>87</v>
      </c>
      <c r="N44" s="22" t="s">
        <v>87</v>
      </c>
      <c r="O44" s="22" t="s">
        <v>87</v>
      </c>
      <c r="P44" s="22" t="s">
        <v>87</v>
      </c>
      <c r="Q44" s="22" t="s">
        <v>87</v>
      </c>
      <c r="R44" s="22" t="s">
        <v>87</v>
      </c>
      <c r="S44" s="22" t="s">
        <v>87</v>
      </c>
      <c r="T44" s="186" t="s">
        <v>87</v>
      </c>
      <c r="U44" s="186"/>
      <c r="V44" s="186" t="s">
        <v>87</v>
      </c>
      <c r="W44" s="186"/>
    </row>
    <row r="45" spans="1:23" ht="8.25" customHeight="1">
      <c r="A45" s="184"/>
      <c r="B45" s="185"/>
      <c r="C45" s="20"/>
      <c r="D45" s="20"/>
      <c r="E45" s="20"/>
      <c r="F45" s="21" t="s">
        <v>88</v>
      </c>
      <c r="G45" s="186" t="s">
        <v>131</v>
      </c>
      <c r="H45" s="186"/>
      <c r="I45" s="22" t="s">
        <v>131</v>
      </c>
      <c r="J45" s="22" t="s">
        <v>132</v>
      </c>
      <c r="K45" s="22" t="s">
        <v>133</v>
      </c>
      <c r="L45" s="22" t="s">
        <v>134</v>
      </c>
      <c r="M45" s="22" t="s">
        <v>87</v>
      </c>
      <c r="N45" s="22" t="s">
        <v>135</v>
      </c>
      <c r="O45" s="22" t="s">
        <v>87</v>
      </c>
      <c r="P45" s="22" t="s">
        <v>87</v>
      </c>
      <c r="Q45" s="22" t="s">
        <v>87</v>
      </c>
      <c r="R45" s="22" t="s">
        <v>87</v>
      </c>
      <c r="S45" s="22" t="s">
        <v>87</v>
      </c>
      <c r="T45" s="186" t="s">
        <v>87</v>
      </c>
      <c r="U45" s="186"/>
      <c r="V45" s="186" t="s">
        <v>87</v>
      </c>
      <c r="W45" s="186"/>
    </row>
    <row r="46" spans="1:23" ht="8.25" customHeight="1">
      <c r="A46" s="184"/>
      <c r="B46" s="185"/>
      <c r="C46" s="20" t="s">
        <v>136</v>
      </c>
      <c r="D46" s="20" t="s">
        <v>137</v>
      </c>
      <c r="E46" s="20"/>
      <c r="F46" s="21" t="s">
        <v>85</v>
      </c>
      <c r="G46" s="186" t="s">
        <v>87</v>
      </c>
      <c r="H46" s="186"/>
      <c r="I46" s="22" t="s">
        <v>87</v>
      </c>
      <c r="J46" s="22" t="s">
        <v>87</v>
      </c>
      <c r="K46" s="22" t="s">
        <v>87</v>
      </c>
      <c r="L46" s="22" t="s">
        <v>87</v>
      </c>
      <c r="M46" s="22" t="s">
        <v>87</v>
      </c>
      <c r="N46" s="22" t="s">
        <v>87</v>
      </c>
      <c r="O46" s="22" t="s">
        <v>87</v>
      </c>
      <c r="P46" s="22" t="s">
        <v>87</v>
      </c>
      <c r="Q46" s="22" t="s">
        <v>87</v>
      </c>
      <c r="R46" s="22" t="s">
        <v>87</v>
      </c>
      <c r="S46" s="22" t="s">
        <v>87</v>
      </c>
      <c r="T46" s="186" t="s">
        <v>87</v>
      </c>
      <c r="U46" s="186"/>
      <c r="V46" s="186" t="s">
        <v>87</v>
      </c>
      <c r="W46" s="186"/>
    </row>
    <row r="47" spans="1:23" ht="8.25" customHeight="1">
      <c r="A47" s="184"/>
      <c r="B47" s="185"/>
      <c r="C47" s="20"/>
      <c r="D47" s="20"/>
      <c r="E47" s="20"/>
      <c r="F47" s="21" t="s">
        <v>88</v>
      </c>
      <c r="G47" s="186" t="s">
        <v>138</v>
      </c>
      <c r="H47" s="186"/>
      <c r="I47" s="22" t="s">
        <v>138</v>
      </c>
      <c r="J47" s="22" t="s">
        <v>133</v>
      </c>
      <c r="K47" s="22" t="s">
        <v>133</v>
      </c>
      <c r="L47" s="22" t="s">
        <v>87</v>
      </c>
      <c r="M47" s="22" t="s">
        <v>87</v>
      </c>
      <c r="N47" s="22" t="s">
        <v>135</v>
      </c>
      <c r="O47" s="22" t="s">
        <v>87</v>
      </c>
      <c r="P47" s="22" t="s">
        <v>87</v>
      </c>
      <c r="Q47" s="22" t="s">
        <v>87</v>
      </c>
      <c r="R47" s="22" t="s">
        <v>87</v>
      </c>
      <c r="S47" s="22" t="s">
        <v>87</v>
      </c>
      <c r="T47" s="186" t="s">
        <v>87</v>
      </c>
      <c r="U47" s="186"/>
      <c r="V47" s="186" t="s">
        <v>87</v>
      </c>
      <c r="W47" s="186"/>
    </row>
    <row r="48" spans="1:23" ht="8.25" customHeight="1">
      <c r="A48" s="184"/>
      <c r="B48" s="185"/>
      <c r="C48" s="20" t="s">
        <v>139</v>
      </c>
      <c r="D48" s="20" t="s">
        <v>140</v>
      </c>
      <c r="E48" s="20"/>
      <c r="F48" s="21" t="s">
        <v>85</v>
      </c>
      <c r="G48" s="186" t="s">
        <v>87</v>
      </c>
      <c r="H48" s="186"/>
      <c r="I48" s="22" t="s">
        <v>87</v>
      </c>
      <c r="J48" s="22" t="s">
        <v>87</v>
      </c>
      <c r="K48" s="22" t="s">
        <v>87</v>
      </c>
      <c r="L48" s="22" t="s">
        <v>87</v>
      </c>
      <c r="M48" s="22" t="s">
        <v>87</v>
      </c>
      <c r="N48" s="22" t="s">
        <v>87</v>
      </c>
      <c r="O48" s="22" t="s">
        <v>87</v>
      </c>
      <c r="P48" s="22" t="s">
        <v>87</v>
      </c>
      <c r="Q48" s="22" t="s">
        <v>87</v>
      </c>
      <c r="R48" s="22" t="s">
        <v>87</v>
      </c>
      <c r="S48" s="22" t="s">
        <v>87</v>
      </c>
      <c r="T48" s="186" t="s">
        <v>87</v>
      </c>
      <c r="U48" s="186"/>
      <c r="V48" s="186" t="s">
        <v>87</v>
      </c>
      <c r="W48" s="186"/>
    </row>
    <row r="49" spans="1:23" ht="8.25" customHeight="1">
      <c r="A49" s="184"/>
      <c r="B49" s="185"/>
      <c r="C49" s="20"/>
      <c r="D49" s="20"/>
      <c r="E49" s="20"/>
      <c r="F49" s="21" t="s">
        <v>88</v>
      </c>
      <c r="G49" s="186" t="s">
        <v>134</v>
      </c>
      <c r="H49" s="186"/>
      <c r="I49" s="22" t="s">
        <v>134</v>
      </c>
      <c r="J49" s="22" t="s">
        <v>134</v>
      </c>
      <c r="K49" s="22" t="s">
        <v>87</v>
      </c>
      <c r="L49" s="22" t="s">
        <v>134</v>
      </c>
      <c r="M49" s="22" t="s">
        <v>87</v>
      </c>
      <c r="N49" s="22" t="s">
        <v>87</v>
      </c>
      <c r="O49" s="22" t="s">
        <v>87</v>
      </c>
      <c r="P49" s="22" t="s">
        <v>87</v>
      </c>
      <c r="Q49" s="22" t="s">
        <v>87</v>
      </c>
      <c r="R49" s="22" t="s">
        <v>87</v>
      </c>
      <c r="S49" s="22" t="s">
        <v>87</v>
      </c>
      <c r="T49" s="186" t="s">
        <v>87</v>
      </c>
      <c r="U49" s="186"/>
      <c r="V49" s="186" t="s">
        <v>87</v>
      </c>
      <c r="W49" s="186"/>
    </row>
    <row r="50" spans="1:23" ht="8.25" customHeight="1">
      <c r="A50" s="190" t="s">
        <v>141</v>
      </c>
      <c r="B50" s="190"/>
      <c r="C50" s="190"/>
      <c r="D50" s="190"/>
      <c r="E50" s="23"/>
      <c r="F50" s="21" t="s">
        <v>85</v>
      </c>
      <c r="G50" s="187" t="s">
        <v>142</v>
      </c>
      <c r="H50" s="187"/>
      <c r="I50" s="24" t="s">
        <v>143</v>
      </c>
      <c r="J50" s="24" t="s">
        <v>121</v>
      </c>
      <c r="K50" s="24" t="s">
        <v>87</v>
      </c>
      <c r="L50" s="24" t="s">
        <v>121</v>
      </c>
      <c r="M50" s="24" t="s">
        <v>144</v>
      </c>
      <c r="N50" s="24" t="s">
        <v>87</v>
      </c>
      <c r="O50" s="24" t="s">
        <v>87</v>
      </c>
      <c r="P50" s="24" t="s">
        <v>87</v>
      </c>
      <c r="Q50" s="24" t="s">
        <v>87</v>
      </c>
      <c r="R50" s="24" t="s">
        <v>86</v>
      </c>
      <c r="S50" s="24" t="s">
        <v>86</v>
      </c>
      <c r="T50" s="187" t="s">
        <v>87</v>
      </c>
      <c r="U50" s="187"/>
      <c r="V50" s="187" t="s">
        <v>87</v>
      </c>
      <c r="W50" s="187"/>
    </row>
    <row r="51" spans="1:23" ht="8.25" customHeight="1">
      <c r="A51" s="190"/>
      <c r="B51" s="190"/>
      <c r="C51" s="190"/>
      <c r="D51" s="190"/>
      <c r="E51" s="23"/>
      <c r="F51" s="21" t="s">
        <v>88</v>
      </c>
      <c r="G51" s="187" t="s">
        <v>145</v>
      </c>
      <c r="H51" s="187"/>
      <c r="I51" s="24" t="s">
        <v>146</v>
      </c>
      <c r="J51" s="24" t="s">
        <v>147</v>
      </c>
      <c r="K51" s="24" t="s">
        <v>148</v>
      </c>
      <c r="L51" s="24" t="s">
        <v>149</v>
      </c>
      <c r="M51" s="24" t="s">
        <v>87</v>
      </c>
      <c r="N51" s="24" t="s">
        <v>150</v>
      </c>
      <c r="O51" s="24" t="s">
        <v>87</v>
      </c>
      <c r="P51" s="24" t="s">
        <v>87</v>
      </c>
      <c r="Q51" s="24" t="s">
        <v>87</v>
      </c>
      <c r="R51" s="24" t="s">
        <v>151</v>
      </c>
      <c r="S51" s="24" t="s">
        <v>13</v>
      </c>
      <c r="T51" s="187" t="s">
        <v>87</v>
      </c>
      <c r="U51" s="187"/>
      <c r="V51" s="187" t="s">
        <v>6</v>
      </c>
      <c r="W51" s="187"/>
    </row>
    <row r="52" spans="1:23" ht="87" customHeight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</row>
    <row r="53" spans="1:22" ht="13.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9" t="s">
        <v>152</v>
      </c>
      <c r="V53" s="189"/>
    </row>
  </sheetData>
  <sheetProtection/>
  <mergeCells count="196">
    <mergeCell ref="V51:W51"/>
    <mergeCell ref="A52:W52"/>
    <mergeCell ref="A53:T53"/>
    <mergeCell ref="U53:V53"/>
    <mergeCell ref="A49:B49"/>
    <mergeCell ref="G49:H49"/>
    <mergeCell ref="T49:U49"/>
    <mergeCell ref="V49:W49"/>
    <mergeCell ref="A50:D51"/>
    <mergeCell ref="G50:H50"/>
    <mergeCell ref="T50:U50"/>
    <mergeCell ref="V50:W50"/>
    <mergeCell ref="G51:H51"/>
    <mergeCell ref="T51:U51"/>
    <mergeCell ref="A47:B47"/>
    <mergeCell ref="G47:H47"/>
    <mergeCell ref="T47:U47"/>
    <mergeCell ref="V47:W47"/>
    <mergeCell ref="A48:B48"/>
    <mergeCell ref="G48:H48"/>
    <mergeCell ref="T48:U48"/>
    <mergeCell ref="V48:W48"/>
    <mergeCell ref="A45:B45"/>
    <mergeCell ref="G45:H45"/>
    <mergeCell ref="T45:U45"/>
    <mergeCell ref="V45:W45"/>
    <mergeCell ref="A46:B46"/>
    <mergeCell ref="G46:H46"/>
    <mergeCell ref="T46:U46"/>
    <mergeCell ref="V46:W46"/>
    <mergeCell ref="A43:B43"/>
    <mergeCell ref="G43:H43"/>
    <mergeCell ref="T43:U43"/>
    <mergeCell ref="V43:W43"/>
    <mergeCell ref="A44:B44"/>
    <mergeCell ref="G44:H44"/>
    <mergeCell ref="T44:U44"/>
    <mergeCell ref="V44:W44"/>
    <mergeCell ref="A41:B41"/>
    <mergeCell ref="G41:H41"/>
    <mergeCell ref="T41:U41"/>
    <mergeCell ref="V41:W41"/>
    <mergeCell ref="A42:B42"/>
    <mergeCell ref="G42:H42"/>
    <mergeCell ref="T42:U42"/>
    <mergeCell ref="V42:W42"/>
    <mergeCell ref="A39:B39"/>
    <mergeCell ref="G39:H39"/>
    <mergeCell ref="T39:U39"/>
    <mergeCell ref="V39:W39"/>
    <mergeCell ref="A40:B40"/>
    <mergeCell ref="G40:H40"/>
    <mergeCell ref="T40:U40"/>
    <mergeCell ref="V40:W40"/>
    <mergeCell ref="A37:B37"/>
    <mergeCell ref="G37:H37"/>
    <mergeCell ref="T37:U37"/>
    <mergeCell ref="V37:W37"/>
    <mergeCell ref="A38:B38"/>
    <mergeCell ref="G38:H38"/>
    <mergeCell ref="T38:U38"/>
    <mergeCell ref="V38:W38"/>
    <mergeCell ref="A35:B35"/>
    <mergeCell ref="G35:H35"/>
    <mergeCell ref="T35:U35"/>
    <mergeCell ref="V35:W35"/>
    <mergeCell ref="A36:B36"/>
    <mergeCell ref="G36:H36"/>
    <mergeCell ref="T36:U36"/>
    <mergeCell ref="V36:W36"/>
    <mergeCell ref="A33:B33"/>
    <mergeCell ref="G33:H33"/>
    <mergeCell ref="T33:U33"/>
    <mergeCell ref="V33:W33"/>
    <mergeCell ref="A34:B34"/>
    <mergeCell ref="G34:H34"/>
    <mergeCell ref="T34:U34"/>
    <mergeCell ref="V34:W34"/>
    <mergeCell ref="A31:B31"/>
    <mergeCell ref="G31:H31"/>
    <mergeCell ref="T31:U31"/>
    <mergeCell ref="V31:W31"/>
    <mergeCell ref="A32:B32"/>
    <mergeCell ref="G32:H32"/>
    <mergeCell ref="T32:U32"/>
    <mergeCell ref="V32:W32"/>
    <mergeCell ref="A29:B29"/>
    <mergeCell ref="G29:H29"/>
    <mergeCell ref="T29:U29"/>
    <mergeCell ref="V29:W29"/>
    <mergeCell ref="A30:B30"/>
    <mergeCell ref="G30:H30"/>
    <mergeCell ref="T30:U30"/>
    <mergeCell ref="V30:W30"/>
    <mergeCell ref="A27:B27"/>
    <mergeCell ref="G27:H27"/>
    <mergeCell ref="T27:U27"/>
    <mergeCell ref="V27:W27"/>
    <mergeCell ref="A28:B28"/>
    <mergeCell ref="G28:H28"/>
    <mergeCell ref="T28:U28"/>
    <mergeCell ref="V28:W28"/>
    <mergeCell ref="A25:B25"/>
    <mergeCell ref="G25:H25"/>
    <mergeCell ref="T25:U25"/>
    <mergeCell ref="V25:W25"/>
    <mergeCell ref="A26:B26"/>
    <mergeCell ref="G26:H26"/>
    <mergeCell ref="T26:U26"/>
    <mergeCell ref="V26:W26"/>
    <mergeCell ref="A23:B23"/>
    <mergeCell ref="G23:H23"/>
    <mergeCell ref="T23:U23"/>
    <mergeCell ref="V23:W23"/>
    <mergeCell ref="A24:B24"/>
    <mergeCell ref="G24:H24"/>
    <mergeCell ref="T24:U24"/>
    <mergeCell ref="V24:W24"/>
    <mergeCell ref="A21:B21"/>
    <mergeCell ref="G21:H21"/>
    <mergeCell ref="T21:U21"/>
    <mergeCell ref="V21:W21"/>
    <mergeCell ref="A22:B22"/>
    <mergeCell ref="G22:H22"/>
    <mergeCell ref="T22:U22"/>
    <mergeCell ref="V22:W22"/>
    <mergeCell ref="A19:B19"/>
    <mergeCell ref="G19:H19"/>
    <mergeCell ref="T19:U19"/>
    <mergeCell ref="V19:W19"/>
    <mergeCell ref="A20:B20"/>
    <mergeCell ref="G20:H20"/>
    <mergeCell ref="T20:U20"/>
    <mergeCell ref="V20:W20"/>
    <mergeCell ref="A17:B17"/>
    <mergeCell ref="G17:H17"/>
    <mergeCell ref="T17:U17"/>
    <mergeCell ref="V17:W17"/>
    <mergeCell ref="A18:B18"/>
    <mergeCell ref="G18:H18"/>
    <mergeCell ref="T18:U18"/>
    <mergeCell ref="V18:W18"/>
    <mergeCell ref="A15:B15"/>
    <mergeCell ref="G15:H15"/>
    <mergeCell ref="T15:U15"/>
    <mergeCell ref="V15:W15"/>
    <mergeCell ref="A16:B16"/>
    <mergeCell ref="G16:H16"/>
    <mergeCell ref="T16:U16"/>
    <mergeCell ref="V16:W16"/>
    <mergeCell ref="A13:B13"/>
    <mergeCell ref="G13:H13"/>
    <mergeCell ref="T13:U13"/>
    <mergeCell ref="V13:W13"/>
    <mergeCell ref="A14:B14"/>
    <mergeCell ref="G14:H14"/>
    <mergeCell ref="T14:U14"/>
    <mergeCell ref="V14:W14"/>
    <mergeCell ref="V10:W10"/>
    <mergeCell ref="A11:B11"/>
    <mergeCell ref="G11:H11"/>
    <mergeCell ref="T11:U11"/>
    <mergeCell ref="V11:W11"/>
    <mergeCell ref="A12:B12"/>
    <mergeCell ref="G12:H12"/>
    <mergeCell ref="T12:U12"/>
    <mergeCell ref="V12:W12"/>
    <mergeCell ref="Q7:Q9"/>
    <mergeCell ref="T8:U9"/>
    <mergeCell ref="A10:B10"/>
    <mergeCell ref="D10:F10"/>
    <mergeCell ref="G10:H10"/>
    <mergeCell ref="T10:U10"/>
    <mergeCell ref="I5:I9"/>
    <mergeCell ref="J5:Q6"/>
    <mergeCell ref="R5:R9"/>
    <mergeCell ref="S5:W5"/>
    <mergeCell ref="S6:S9"/>
    <mergeCell ref="T6:U7"/>
    <mergeCell ref="V6:W9"/>
    <mergeCell ref="J7:J9"/>
    <mergeCell ref="K7:L8"/>
    <mergeCell ref="M7:M9"/>
    <mergeCell ref="N7:N9"/>
    <mergeCell ref="O7:O9"/>
    <mergeCell ref="P7:P9"/>
    <mergeCell ref="S1:V1"/>
    <mergeCell ref="A2:W2"/>
    <mergeCell ref="B3:D3"/>
    <mergeCell ref="E3:G3"/>
    <mergeCell ref="H3:W3"/>
    <mergeCell ref="A4:B9"/>
    <mergeCell ref="C4:C9"/>
    <mergeCell ref="D4:F9"/>
    <mergeCell ref="G4:H9"/>
    <mergeCell ref="I4:W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="70" zoomScalePageLayoutView="70" workbookViewId="0" topLeftCell="A1">
      <selection activeCell="P14" sqref="P14"/>
    </sheetView>
  </sheetViews>
  <sheetFormatPr defaultColWidth="9.33203125" defaultRowHeight="12.75"/>
  <cols>
    <col min="1" max="1" width="6.5" style="26" customWidth="1"/>
    <col min="2" max="2" width="8" style="26" customWidth="1"/>
    <col min="3" max="3" width="9" style="26" customWidth="1"/>
    <col min="4" max="4" width="29.16015625" style="26" customWidth="1"/>
    <col min="5" max="5" width="14.83203125" style="26" customWidth="1"/>
    <col min="6" max="6" width="12.83203125" style="26" customWidth="1"/>
    <col min="7" max="8" width="11.83203125" style="26" customWidth="1"/>
    <col min="9" max="9" width="15.33203125" style="26" customWidth="1"/>
    <col min="10" max="10" width="12.83203125" style="26" customWidth="1"/>
    <col min="11" max="11" width="19.5" style="26" customWidth="1"/>
    <col min="12" max="16384" width="9.33203125" style="26" customWidth="1"/>
  </cols>
  <sheetData>
    <row r="1" spans="1:11" ht="18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7" t="s">
        <v>154</v>
      </c>
    </row>
    <row r="3" spans="1:11" s="28" customFormat="1" ht="19.5" customHeight="1">
      <c r="A3" s="204" t="s">
        <v>155</v>
      </c>
      <c r="B3" s="204" t="s">
        <v>0</v>
      </c>
      <c r="C3" s="204" t="s">
        <v>156</v>
      </c>
      <c r="D3" s="191" t="s">
        <v>157</v>
      </c>
      <c r="E3" s="207" t="s">
        <v>158</v>
      </c>
      <c r="F3" s="208"/>
      <c r="G3" s="208"/>
      <c r="H3" s="208"/>
      <c r="I3" s="208"/>
      <c r="J3" s="209"/>
      <c r="K3" s="191" t="s">
        <v>159</v>
      </c>
    </row>
    <row r="4" spans="1:11" s="28" customFormat="1" ht="19.5" customHeight="1">
      <c r="A4" s="205"/>
      <c r="B4" s="205"/>
      <c r="C4" s="205"/>
      <c r="D4" s="192"/>
      <c r="E4" s="191" t="s">
        <v>160</v>
      </c>
      <c r="F4" s="207" t="s">
        <v>161</v>
      </c>
      <c r="G4" s="208"/>
      <c r="H4" s="208"/>
      <c r="I4" s="208"/>
      <c r="J4" s="209"/>
      <c r="K4" s="192"/>
    </row>
    <row r="5" spans="1:11" s="28" customFormat="1" ht="19.5" customHeight="1">
      <c r="A5" s="205"/>
      <c r="B5" s="205"/>
      <c r="C5" s="205"/>
      <c r="D5" s="192"/>
      <c r="E5" s="192"/>
      <c r="F5" s="191" t="s">
        <v>162</v>
      </c>
      <c r="G5" s="191" t="s">
        <v>163</v>
      </c>
      <c r="H5" s="29" t="s">
        <v>61</v>
      </c>
      <c r="I5" s="191" t="s">
        <v>164</v>
      </c>
      <c r="J5" s="194" t="s">
        <v>165</v>
      </c>
      <c r="K5" s="192"/>
    </row>
    <row r="6" spans="1:11" s="28" customFormat="1" ht="29.25" customHeight="1">
      <c r="A6" s="205"/>
      <c r="B6" s="205"/>
      <c r="C6" s="205"/>
      <c r="D6" s="192"/>
      <c r="E6" s="192"/>
      <c r="F6" s="192"/>
      <c r="G6" s="192"/>
      <c r="H6" s="197" t="s">
        <v>166</v>
      </c>
      <c r="I6" s="192"/>
      <c r="J6" s="195"/>
      <c r="K6" s="192"/>
    </row>
    <row r="7" spans="1:11" s="28" customFormat="1" ht="19.5" customHeight="1">
      <c r="A7" s="205"/>
      <c r="B7" s="205"/>
      <c r="C7" s="205"/>
      <c r="D7" s="192"/>
      <c r="E7" s="192"/>
      <c r="F7" s="192"/>
      <c r="G7" s="192"/>
      <c r="H7" s="198"/>
      <c r="I7" s="192"/>
      <c r="J7" s="195"/>
      <c r="K7" s="192"/>
    </row>
    <row r="8" spans="1:11" s="28" customFormat="1" ht="44.25" customHeight="1">
      <c r="A8" s="206"/>
      <c r="B8" s="206"/>
      <c r="C8" s="206"/>
      <c r="D8" s="193"/>
      <c r="E8" s="193"/>
      <c r="F8" s="193"/>
      <c r="G8" s="193"/>
      <c r="H8" s="199"/>
      <c r="I8" s="193"/>
      <c r="J8" s="196"/>
      <c r="K8" s="193"/>
    </row>
    <row r="9" spans="1:11" ht="7.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/>
      <c r="I9" s="30">
        <v>8</v>
      </c>
      <c r="J9" s="30">
        <v>9</v>
      </c>
      <c r="K9" s="30">
        <v>11</v>
      </c>
    </row>
    <row r="10" spans="1:11" ht="47.25" customHeight="1">
      <c r="A10" s="31" t="s">
        <v>167</v>
      </c>
      <c r="B10" s="31">
        <v>710</v>
      </c>
      <c r="C10" s="31">
        <v>71012</v>
      </c>
      <c r="D10" s="32" t="s">
        <v>168</v>
      </c>
      <c r="E10" s="33">
        <v>17000</v>
      </c>
      <c r="F10" s="33">
        <v>17000</v>
      </c>
      <c r="G10" s="33">
        <v>0</v>
      </c>
      <c r="H10" s="33">
        <v>0</v>
      </c>
      <c r="I10" s="32" t="s">
        <v>169</v>
      </c>
      <c r="J10" s="34">
        <v>0</v>
      </c>
      <c r="K10" s="34" t="s">
        <v>170</v>
      </c>
    </row>
    <row r="11" spans="1:11" ht="45" customHeight="1">
      <c r="A11" s="31" t="s">
        <v>171</v>
      </c>
      <c r="B11" s="31">
        <v>750</v>
      </c>
      <c r="C11" s="31">
        <v>75020</v>
      </c>
      <c r="D11" s="32" t="s">
        <v>172</v>
      </c>
      <c r="E11" s="33">
        <v>20000</v>
      </c>
      <c r="F11" s="33">
        <v>20000</v>
      </c>
      <c r="G11" s="33">
        <v>0</v>
      </c>
      <c r="H11" s="33">
        <v>0</v>
      </c>
      <c r="I11" s="32" t="s">
        <v>169</v>
      </c>
      <c r="J11" s="34">
        <v>0</v>
      </c>
      <c r="K11" s="34" t="s">
        <v>170</v>
      </c>
    </row>
    <row r="12" spans="1:11" ht="47.25" customHeight="1">
      <c r="A12" s="31" t="s">
        <v>173</v>
      </c>
      <c r="B12" s="31">
        <v>852</v>
      </c>
      <c r="C12" s="31">
        <v>85201</v>
      </c>
      <c r="D12" s="32" t="s">
        <v>174</v>
      </c>
      <c r="E12" s="33">
        <v>15000</v>
      </c>
      <c r="F12" s="33">
        <v>15000</v>
      </c>
      <c r="G12" s="33">
        <v>0</v>
      </c>
      <c r="H12" s="33">
        <v>0</v>
      </c>
      <c r="I12" s="32" t="s">
        <v>169</v>
      </c>
      <c r="J12" s="34">
        <v>0</v>
      </c>
      <c r="K12" s="34" t="s">
        <v>175</v>
      </c>
    </row>
    <row r="13" spans="1:11" ht="44.25" customHeight="1">
      <c r="A13" s="31" t="s">
        <v>176</v>
      </c>
      <c r="B13" s="31">
        <v>900</v>
      </c>
      <c r="C13" s="31">
        <v>90019</v>
      </c>
      <c r="D13" s="32" t="s">
        <v>177</v>
      </c>
      <c r="E13" s="33">
        <v>342000</v>
      </c>
      <c r="F13" s="33">
        <v>342000</v>
      </c>
      <c r="G13" s="33">
        <v>0</v>
      </c>
      <c r="H13" s="33">
        <v>0</v>
      </c>
      <c r="I13" s="32" t="s">
        <v>169</v>
      </c>
      <c r="J13" s="34">
        <v>0</v>
      </c>
      <c r="K13" s="34" t="s">
        <v>170</v>
      </c>
    </row>
    <row r="14" spans="1:11" ht="45.75" customHeight="1">
      <c r="A14" s="31" t="s">
        <v>178</v>
      </c>
      <c r="B14" s="31">
        <v>754</v>
      </c>
      <c r="C14" s="31">
        <v>75411</v>
      </c>
      <c r="D14" s="32" t="s">
        <v>179</v>
      </c>
      <c r="E14" s="33">
        <v>6291</v>
      </c>
      <c r="F14" s="33">
        <v>6291</v>
      </c>
      <c r="G14" s="33">
        <v>0</v>
      </c>
      <c r="H14" s="33">
        <v>0</v>
      </c>
      <c r="I14" s="32" t="s">
        <v>169</v>
      </c>
      <c r="J14" s="34">
        <v>0</v>
      </c>
      <c r="K14" s="34" t="s">
        <v>180</v>
      </c>
    </row>
    <row r="15" spans="1:11" ht="50.25" customHeight="1">
      <c r="A15" s="31" t="s">
        <v>181</v>
      </c>
      <c r="B15" s="31">
        <v>754</v>
      </c>
      <c r="C15" s="31">
        <v>75411</v>
      </c>
      <c r="D15" s="32" t="s">
        <v>182</v>
      </c>
      <c r="E15" s="33">
        <v>57620</v>
      </c>
      <c r="F15" s="33">
        <v>57620</v>
      </c>
      <c r="G15" s="33">
        <v>0</v>
      </c>
      <c r="H15" s="33">
        <v>0</v>
      </c>
      <c r="I15" s="32" t="s">
        <v>169</v>
      </c>
      <c r="J15" s="34">
        <v>0</v>
      </c>
      <c r="K15" s="34" t="s">
        <v>180</v>
      </c>
    </row>
    <row r="16" spans="1:11" ht="50.25" customHeight="1">
      <c r="A16" s="31" t="s">
        <v>183</v>
      </c>
      <c r="B16" s="31">
        <v>754</v>
      </c>
      <c r="C16" s="31">
        <v>75411</v>
      </c>
      <c r="D16" s="32" t="s">
        <v>184</v>
      </c>
      <c r="E16" s="33">
        <v>80000</v>
      </c>
      <c r="F16" s="33">
        <v>80000</v>
      </c>
      <c r="G16" s="35" t="s">
        <v>185</v>
      </c>
      <c r="H16" s="35" t="s">
        <v>185</v>
      </c>
      <c r="I16" s="32" t="s">
        <v>169</v>
      </c>
      <c r="J16" s="36" t="s">
        <v>185</v>
      </c>
      <c r="K16" s="34" t="s">
        <v>180</v>
      </c>
    </row>
    <row r="17" spans="1:11" ht="71.25" customHeight="1">
      <c r="A17" s="31" t="s">
        <v>186</v>
      </c>
      <c r="B17" s="31">
        <v>600</v>
      </c>
      <c r="C17" s="31">
        <v>60014</v>
      </c>
      <c r="D17" s="32" t="s">
        <v>187</v>
      </c>
      <c r="E17" s="33">
        <v>65190</v>
      </c>
      <c r="F17" s="33">
        <v>65190</v>
      </c>
      <c r="G17" s="33">
        <v>0</v>
      </c>
      <c r="H17" s="33">
        <v>0</v>
      </c>
      <c r="I17" s="32" t="s">
        <v>169</v>
      </c>
      <c r="J17" s="34">
        <v>0</v>
      </c>
      <c r="K17" s="34" t="s">
        <v>188</v>
      </c>
    </row>
    <row r="18" spans="1:11" ht="71.25" customHeight="1">
      <c r="A18" s="31" t="s">
        <v>189</v>
      </c>
      <c r="B18" s="31">
        <v>851</v>
      </c>
      <c r="C18" s="31">
        <v>85195</v>
      </c>
      <c r="D18" s="32" t="s">
        <v>190</v>
      </c>
      <c r="E18" s="33">
        <v>10000</v>
      </c>
      <c r="F18" s="33">
        <v>10000</v>
      </c>
      <c r="G18" s="33">
        <v>0</v>
      </c>
      <c r="H18" s="33">
        <v>0</v>
      </c>
      <c r="I18" s="32" t="s">
        <v>169</v>
      </c>
      <c r="J18" s="34">
        <v>0</v>
      </c>
      <c r="K18" s="34" t="s">
        <v>191</v>
      </c>
    </row>
    <row r="19" spans="1:11" ht="57.75" customHeight="1">
      <c r="A19" s="31" t="s">
        <v>192</v>
      </c>
      <c r="B19" s="31">
        <v>852</v>
      </c>
      <c r="C19" s="31">
        <v>85202</v>
      </c>
      <c r="D19" s="32" t="s">
        <v>193</v>
      </c>
      <c r="E19" s="33">
        <v>11000</v>
      </c>
      <c r="F19" s="33">
        <v>11000</v>
      </c>
      <c r="G19" s="33">
        <v>0</v>
      </c>
      <c r="H19" s="33">
        <v>0</v>
      </c>
      <c r="I19" s="32" t="s">
        <v>169</v>
      </c>
      <c r="J19" s="34">
        <v>0</v>
      </c>
      <c r="K19" s="34" t="s">
        <v>194</v>
      </c>
    </row>
    <row r="20" spans="1:11" ht="34.5" customHeight="1">
      <c r="A20" s="200" t="s">
        <v>51</v>
      </c>
      <c r="B20" s="201"/>
      <c r="C20" s="201"/>
      <c r="D20" s="202"/>
      <c r="E20" s="37">
        <f>SUM(E10:E19)</f>
        <v>624101</v>
      </c>
      <c r="F20" s="37">
        <f>SUM(F10:F19)</f>
        <v>624101</v>
      </c>
      <c r="G20" s="33">
        <v>0</v>
      </c>
      <c r="H20" s="33">
        <v>0</v>
      </c>
      <c r="I20" s="37">
        <v>0</v>
      </c>
      <c r="J20" s="37">
        <f>SUM(J10:J19)</f>
        <v>0</v>
      </c>
      <c r="K20" s="38" t="s">
        <v>195</v>
      </c>
    </row>
    <row r="22" ht="11.25">
      <c r="A22" s="26" t="s">
        <v>196</v>
      </c>
    </row>
    <row r="23" ht="11.25">
      <c r="A23" s="26" t="s">
        <v>197</v>
      </c>
    </row>
    <row r="24" ht="11.25">
      <c r="A24" s="26" t="s">
        <v>198</v>
      </c>
    </row>
    <row r="25" ht="11.25">
      <c r="A25" s="26" t="s">
        <v>199</v>
      </c>
    </row>
    <row r="26" ht="11.25">
      <c r="A26" s="26" t="s">
        <v>200</v>
      </c>
    </row>
    <row r="30" ht="11.25">
      <c r="E30" s="39"/>
    </row>
  </sheetData>
  <sheetProtection/>
  <mergeCells count="15">
    <mergeCell ref="E3:J3"/>
    <mergeCell ref="K3:K8"/>
    <mergeCell ref="E4:E8"/>
    <mergeCell ref="F4:J4"/>
    <mergeCell ref="F5:F8"/>
    <mergeCell ref="G5:G8"/>
    <mergeCell ref="I5:I8"/>
    <mergeCell ref="J5:J8"/>
    <mergeCell ref="H6:H8"/>
    <mergeCell ref="A20:D20"/>
    <mergeCell ref="A1:K1"/>
    <mergeCell ref="A3:A8"/>
    <mergeCell ref="B3:B8"/>
    <mergeCell ref="C3:C8"/>
    <mergeCell ref="D3:D8"/>
  </mergeCells>
  <printOptions/>
  <pageMargins left="0.7" right="0.7" top="0.75" bottom="0.75" header="0.3" footer="0.3"/>
  <pageSetup horizontalDpi="600" verticalDpi="600" orientation="portrait" paperSize="9" scale="73" r:id="rId1"/>
  <headerFooter>
    <oddHeader>&amp;R&amp;10Załącznik Nr 3 do uchwały 
Nr ........Rady Powiatu w Opatowie z dnia …. października 2011 r.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D34" sqref="D34"/>
    </sheetView>
  </sheetViews>
  <sheetFormatPr defaultColWidth="9.33203125" defaultRowHeight="12.75"/>
  <cols>
    <col min="1" max="1" width="5.66015625" style="26" customWidth="1"/>
    <col min="2" max="2" width="11" style="26" customWidth="1"/>
    <col min="3" max="3" width="8.66015625" style="26" customWidth="1"/>
    <col min="4" max="4" width="15" style="26" customWidth="1"/>
    <col min="5" max="5" width="16.83203125" style="26" customWidth="1"/>
    <col min="6" max="6" width="14.16015625" style="26" customWidth="1"/>
    <col min="7" max="7" width="14.33203125" style="26" customWidth="1"/>
    <col min="8" max="8" width="14.5" style="26" customWidth="1"/>
    <col min="9" max="9" width="7.33203125" style="26" customWidth="1"/>
    <col min="10" max="10" width="12.66015625" style="26" customWidth="1"/>
    <col min="11" max="11" width="10.83203125" style="41" customWidth="1"/>
    <col min="12" max="12" width="10.16015625" style="41" customWidth="1"/>
    <col min="13" max="13" width="12.66015625" style="41" customWidth="1"/>
    <col min="14" max="14" width="9.33203125" style="41" customWidth="1"/>
    <col min="15" max="15" width="6.83203125" style="41" customWidth="1"/>
    <col min="16" max="16384" width="9.33203125" style="41" customWidth="1"/>
  </cols>
  <sheetData>
    <row r="1" spans="1:17" ht="36" customHeight="1">
      <c r="A1" s="203" t="s">
        <v>201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40"/>
    </row>
    <row r="2" spans="1:7" ht="18" customHeight="1">
      <c r="A2" s="42"/>
      <c r="B2" s="42"/>
      <c r="C2" s="42"/>
      <c r="D2" s="42"/>
      <c r="E2" s="42"/>
      <c r="F2" s="42"/>
      <c r="G2" s="42"/>
    </row>
    <row r="3" spans="1:16" s="47" customFormat="1" ht="18.75" customHeight="1">
      <c r="A3" s="43"/>
      <c r="B3" s="43"/>
      <c r="C3" s="43"/>
      <c r="D3" s="43"/>
      <c r="E3" s="43"/>
      <c r="F3" s="43"/>
      <c r="G3" s="44"/>
      <c r="H3" s="44"/>
      <c r="I3" s="44"/>
      <c r="J3" s="44"/>
      <c r="K3" s="44"/>
      <c r="L3" s="45"/>
      <c r="M3" s="45"/>
      <c r="N3" s="45"/>
      <c r="O3" s="45"/>
      <c r="P3" s="46" t="s">
        <v>202</v>
      </c>
    </row>
    <row r="4" spans="1:16" s="47" customFormat="1" ht="12.75">
      <c r="A4" s="210" t="s">
        <v>0</v>
      </c>
      <c r="B4" s="210" t="s">
        <v>1</v>
      </c>
      <c r="C4" s="210" t="s">
        <v>203</v>
      </c>
      <c r="D4" s="210" t="s">
        <v>204</v>
      </c>
      <c r="E4" s="213" t="s">
        <v>205</v>
      </c>
      <c r="F4" s="216" t="s">
        <v>58</v>
      </c>
      <c r="G4" s="217"/>
      <c r="H4" s="217"/>
      <c r="I4" s="217"/>
      <c r="J4" s="217"/>
      <c r="K4" s="217"/>
      <c r="L4" s="217"/>
      <c r="M4" s="217"/>
      <c r="N4" s="217"/>
      <c r="O4" s="217"/>
      <c r="P4" s="218"/>
    </row>
    <row r="5" spans="1:16" s="47" customFormat="1" ht="12.75">
      <c r="A5" s="211"/>
      <c r="B5" s="211"/>
      <c r="C5" s="211"/>
      <c r="D5" s="211"/>
      <c r="E5" s="214"/>
      <c r="F5" s="213" t="s">
        <v>206</v>
      </c>
      <c r="G5" s="216" t="s">
        <v>58</v>
      </c>
      <c r="H5" s="217"/>
      <c r="I5" s="217"/>
      <c r="J5" s="217"/>
      <c r="K5" s="218"/>
      <c r="L5" s="213" t="s">
        <v>207</v>
      </c>
      <c r="M5" s="222" t="s">
        <v>58</v>
      </c>
      <c r="N5" s="223"/>
      <c r="O5" s="223"/>
      <c r="P5" s="224"/>
    </row>
    <row r="6" spans="1:16" s="47" customFormat="1" ht="25.5" customHeight="1">
      <c r="A6" s="211"/>
      <c r="B6" s="211"/>
      <c r="C6" s="211"/>
      <c r="D6" s="211"/>
      <c r="E6" s="214"/>
      <c r="F6" s="214"/>
      <c r="G6" s="216" t="s">
        <v>208</v>
      </c>
      <c r="H6" s="218"/>
      <c r="I6" s="213" t="s">
        <v>209</v>
      </c>
      <c r="J6" s="213" t="s">
        <v>210</v>
      </c>
      <c r="K6" s="213" t="s">
        <v>211</v>
      </c>
      <c r="L6" s="214"/>
      <c r="M6" s="213" t="s">
        <v>60</v>
      </c>
      <c r="N6" s="48" t="s">
        <v>61</v>
      </c>
      <c r="O6" s="213" t="s">
        <v>212</v>
      </c>
      <c r="P6" s="213" t="s">
        <v>213</v>
      </c>
    </row>
    <row r="7" spans="1:16" s="47" customFormat="1" ht="84" customHeight="1">
      <c r="A7" s="212"/>
      <c r="B7" s="212"/>
      <c r="C7" s="212"/>
      <c r="D7" s="212"/>
      <c r="E7" s="215"/>
      <c r="F7" s="215"/>
      <c r="G7" s="49" t="s">
        <v>70</v>
      </c>
      <c r="H7" s="49" t="s">
        <v>214</v>
      </c>
      <c r="I7" s="215"/>
      <c r="J7" s="215"/>
      <c r="K7" s="215"/>
      <c r="L7" s="215"/>
      <c r="M7" s="215"/>
      <c r="N7" s="50" t="s">
        <v>66</v>
      </c>
      <c r="O7" s="215"/>
      <c r="P7" s="215"/>
    </row>
    <row r="8" spans="1:16" s="47" customFormat="1" ht="10.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  <c r="P8" s="51">
        <v>16</v>
      </c>
    </row>
    <row r="9" spans="1:16" s="47" customFormat="1" ht="13.5" customHeight="1">
      <c r="A9" s="52" t="s">
        <v>215</v>
      </c>
      <c r="B9" s="53"/>
      <c r="C9" s="54"/>
      <c r="D9" s="55">
        <f aca="true" t="shared" si="0" ref="D9:P9">SUM(D10)</f>
        <v>5000</v>
      </c>
      <c r="E9" s="55">
        <f t="shared" si="0"/>
        <v>5000</v>
      </c>
      <c r="F9" s="55">
        <f t="shared" si="0"/>
        <v>5000</v>
      </c>
      <c r="G9" s="55">
        <f t="shared" si="0"/>
        <v>0</v>
      </c>
      <c r="H9" s="55">
        <f t="shared" si="0"/>
        <v>5000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5">
        <f t="shared" si="0"/>
        <v>0</v>
      </c>
      <c r="O9" s="55">
        <f t="shared" si="0"/>
        <v>0</v>
      </c>
      <c r="P9" s="55">
        <f t="shared" si="0"/>
        <v>0</v>
      </c>
    </row>
    <row r="10" spans="1:18" s="47" customFormat="1" ht="12.75">
      <c r="A10" s="56" t="s">
        <v>215</v>
      </c>
      <c r="B10" s="57" t="s">
        <v>216</v>
      </c>
      <c r="C10" s="58">
        <v>2110</v>
      </c>
      <c r="D10" s="59">
        <v>5000</v>
      </c>
      <c r="E10" s="59">
        <f>SUM(L10+F10)</f>
        <v>5000</v>
      </c>
      <c r="F10" s="59">
        <f>SUM(G10:K10)</f>
        <v>5000</v>
      </c>
      <c r="G10" s="60">
        <v>0</v>
      </c>
      <c r="H10" s="60">
        <v>5000</v>
      </c>
      <c r="I10" s="60">
        <v>0</v>
      </c>
      <c r="J10" s="60">
        <v>0</v>
      </c>
      <c r="K10" s="60">
        <f>-T10</f>
        <v>0</v>
      </c>
      <c r="L10" s="60">
        <v>0</v>
      </c>
      <c r="M10" s="60">
        <v>0</v>
      </c>
      <c r="N10" s="60">
        <f>SUM(O10+Q10+R10)</f>
        <v>0</v>
      </c>
      <c r="O10" s="60">
        <v>0</v>
      </c>
      <c r="P10" s="60">
        <v>0</v>
      </c>
      <c r="Q10" s="61"/>
      <c r="R10" s="61"/>
    </row>
    <row r="11" spans="1:16" s="47" customFormat="1" ht="13.5" customHeight="1">
      <c r="A11" s="52" t="s">
        <v>4</v>
      </c>
      <c r="B11" s="62"/>
      <c r="C11" s="54"/>
      <c r="D11" s="55">
        <f aca="true" t="shared" si="1" ref="D11:P11">SUM(D12)</f>
        <v>55000</v>
      </c>
      <c r="E11" s="55">
        <f t="shared" si="1"/>
        <v>55000</v>
      </c>
      <c r="F11" s="55">
        <f t="shared" si="1"/>
        <v>55000</v>
      </c>
      <c r="G11" s="55">
        <f t="shared" si="1"/>
        <v>0</v>
      </c>
      <c r="H11" s="55">
        <f t="shared" si="1"/>
        <v>55000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</row>
    <row r="12" spans="1:18" s="47" customFormat="1" ht="12.75">
      <c r="A12" s="63">
        <v>700</v>
      </c>
      <c r="B12" s="64">
        <v>70005</v>
      </c>
      <c r="C12" s="58">
        <v>2110</v>
      </c>
      <c r="D12" s="59">
        <v>55000</v>
      </c>
      <c r="E12" s="59">
        <f>SUM(N12+F12)</f>
        <v>55000</v>
      </c>
      <c r="F12" s="59">
        <f>SUM(G12:K12)</f>
        <v>55000</v>
      </c>
      <c r="G12" s="60">
        <v>0</v>
      </c>
      <c r="H12" s="60">
        <v>55000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f>SUM(O12+Q12+R12)</f>
        <v>0</v>
      </c>
      <c r="O12" s="60">
        <v>0</v>
      </c>
      <c r="P12" s="60">
        <v>0</v>
      </c>
      <c r="Q12" s="61"/>
      <c r="R12" s="61"/>
    </row>
    <row r="13" spans="1:18" s="47" customFormat="1" ht="13.5" customHeight="1">
      <c r="A13" s="65">
        <v>710</v>
      </c>
      <c r="B13" s="66"/>
      <c r="C13" s="54"/>
      <c r="D13" s="55">
        <f aca="true" t="shared" si="2" ref="D13:P13">SUM(D14:D16)</f>
        <v>475640</v>
      </c>
      <c r="E13" s="55">
        <f t="shared" si="2"/>
        <v>475640</v>
      </c>
      <c r="F13" s="55">
        <f t="shared" si="2"/>
        <v>475640</v>
      </c>
      <c r="G13" s="55">
        <f t="shared" si="2"/>
        <v>212657</v>
      </c>
      <c r="H13" s="55">
        <f t="shared" si="2"/>
        <v>262983</v>
      </c>
      <c r="I13" s="55">
        <f t="shared" si="2"/>
        <v>0</v>
      </c>
      <c r="J13" s="55">
        <f t="shared" si="2"/>
        <v>0</v>
      </c>
      <c r="K13" s="55">
        <f t="shared" si="2"/>
        <v>0</v>
      </c>
      <c r="L13" s="55">
        <f t="shared" si="2"/>
        <v>0</v>
      </c>
      <c r="M13" s="55">
        <f t="shared" si="2"/>
        <v>0</v>
      </c>
      <c r="N13" s="55">
        <f t="shared" si="2"/>
        <v>0</v>
      </c>
      <c r="O13" s="55">
        <f t="shared" si="2"/>
        <v>0</v>
      </c>
      <c r="P13" s="55">
        <f t="shared" si="2"/>
        <v>0</v>
      </c>
      <c r="Q13" s="67"/>
      <c r="R13" s="67"/>
    </row>
    <row r="14" spans="1:18" s="47" customFormat="1" ht="12.75">
      <c r="A14" s="63">
        <v>710</v>
      </c>
      <c r="B14" s="64">
        <v>71013</v>
      </c>
      <c r="C14" s="58">
        <v>2110</v>
      </c>
      <c r="D14" s="59">
        <v>188640</v>
      </c>
      <c r="E14" s="59">
        <f>SUM(N14+F14)</f>
        <v>188640</v>
      </c>
      <c r="F14" s="59">
        <f>SUM(G14:K14)</f>
        <v>188640</v>
      </c>
      <c r="G14" s="60">
        <v>0</v>
      </c>
      <c r="H14" s="60">
        <v>188640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f>SUM(O14+Q14+R14)</f>
        <v>0</v>
      </c>
      <c r="O14" s="60">
        <v>0</v>
      </c>
      <c r="P14" s="60">
        <v>0</v>
      </c>
      <c r="Q14" s="61"/>
      <c r="R14" s="61"/>
    </row>
    <row r="15" spans="1:16" s="47" customFormat="1" ht="12.75">
      <c r="A15" s="63">
        <v>710</v>
      </c>
      <c r="B15" s="64">
        <v>71014</v>
      </c>
      <c r="C15" s="58">
        <v>2110</v>
      </c>
      <c r="D15" s="59">
        <v>40000</v>
      </c>
      <c r="E15" s="59">
        <f>SUM(N15+F15)</f>
        <v>40000</v>
      </c>
      <c r="F15" s="59">
        <f>SUM(G15:K15)</f>
        <v>40000</v>
      </c>
      <c r="G15" s="60">
        <v>0</v>
      </c>
      <c r="H15" s="60">
        <v>40000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f>SUM(O15+Q15+R15)</f>
        <v>0</v>
      </c>
      <c r="O15" s="60">
        <v>0</v>
      </c>
      <c r="P15" s="60">
        <v>0</v>
      </c>
    </row>
    <row r="16" spans="1:16" s="47" customFormat="1" ht="12.75">
      <c r="A16" s="63">
        <v>710</v>
      </c>
      <c r="B16" s="64">
        <v>71015</v>
      </c>
      <c r="C16" s="58">
        <v>2110</v>
      </c>
      <c r="D16" s="59">
        <v>247000</v>
      </c>
      <c r="E16" s="59">
        <f>SUM(N16+F16)</f>
        <v>247000</v>
      </c>
      <c r="F16" s="59">
        <f>SUM(G16:K16)</f>
        <v>247000</v>
      </c>
      <c r="G16" s="60">
        <v>212657</v>
      </c>
      <c r="H16" s="60">
        <v>34343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f>SUM(O16+Q16+R16)</f>
        <v>0</v>
      </c>
      <c r="O16" s="60">
        <v>0</v>
      </c>
      <c r="P16" s="60">
        <v>0</v>
      </c>
    </row>
    <row r="17" spans="1:16" s="47" customFormat="1" ht="13.5" customHeight="1">
      <c r="A17" s="65">
        <v>750</v>
      </c>
      <c r="B17" s="66"/>
      <c r="C17" s="54"/>
      <c r="D17" s="55">
        <f aca="true" t="shared" si="3" ref="D17:P17">SUM(D18:D19)</f>
        <v>161908</v>
      </c>
      <c r="E17" s="55">
        <f t="shared" si="3"/>
        <v>161908</v>
      </c>
      <c r="F17" s="55">
        <f t="shared" si="3"/>
        <v>161908</v>
      </c>
      <c r="G17" s="55">
        <f t="shared" si="3"/>
        <v>153929</v>
      </c>
      <c r="H17" s="55">
        <f t="shared" si="3"/>
        <v>7979</v>
      </c>
      <c r="I17" s="55">
        <f t="shared" si="3"/>
        <v>0</v>
      </c>
      <c r="J17" s="55">
        <f t="shared" si="3"/>
        <v>0</v>
      </c>
      <c r="K17" s="55">
        <f t="shared" si="3"/>
        <v>0</v>
      </c>
      <c r="L17" s="55">
        <f t="shared" si="3"/>
        <v>0</v>
      </c>
      <c r="M17" s="55">
        <f t="shared" si="3"/>
        <v>0</v>
      </c>
      <c r="N17" s="55">
        <f t="shared" si="3"/>
        <v>0</v>
      </c>
      <c r="O17" s="55">
        <f t="shared" si="3"/>
        <v>0</v>
      </c>
      <c r="P17" s="55">
        <f t="shared" si="3"/>
        <v>0</v>
      </c>
    </row>
    <row r="18" spans="1:16" s="47" customFormat="1" ht="12.75">
      <c r="A18" s="63">
        <v>750</v>
      </c>
      <c r="B18" s="64">
        <v>75011</v>
      </c>
      <c r="C18" s="58">
        <v>2110</v>
      </c>
      <c r="D18" s="59">
        <v>146086</v>
      </c>
      <c r="E18" s="59">
        <f>SUM(N18+F18)</f>
        <v>146086</v>
      </c>
      <c r="F18" s="59">
        <f>SUM(G18:K18)</f>
        <v>146086</v>
      </c>
      <c r="G18" s="60">
        <v>146086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f>SUM(O18+Q18+R18)</f>
        <v>0</v>
      </c>
      <c r="O18" s="60">
        <v>0</v>
      </c>
      <c r="P18" s="60">
        <v>0</v>
      </c>
    </row>
    <row r="19" spans="1:16" s="47" customFormat="1" ht="12.75">
      <c r="A19" s="63">
        <v>750</v>
      </c>
      <c r="B19" s="64">
        <v>75045</v>
      </c>
      <c r="C19" s="58">
        <v>2110</v>
      </c>
      <c r="D19" s="59">
        <v>15822</v>
      </c>
      <c r="E19" s="59">
        <f>SUM(N19+F19)</f>
        <v>15822</v>
      </c>
      <c r="F19" s="59">
        <f>SUM(G19:K19)</f>
        <v>15822</v>
      </c>
      <c r="G19" s="60">
        <v>7843</v>
      </c>
      <c r="H19" s="60">
        <v>7979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f>SUM(O19+Q19+R19)</f>
        <v>0</v>
      </c>
      <c r="O19" s="60">
        <v>0</v>
      </c>
      <c r="P19" s="60">
        <v>0</v>
      </c>
    </row>
    <row r="20" spans="1:16" s="68" customFormat="1" ht="14.25" customHeight="1">
      <c r="A20" s="65">
        <v>754</v>
      </c>
      <c r="B20" s="66"/>
      <c r="C20" s="54"/>
      <c r="D20" s="55">
        <f>SUM(D21:D22)</f>
        <v>3151346</v>
      </c>
      <c r="E20" s="55">
        <f>SUM(E22+E21)</f>
        <v>3151346</v>
      </c>
      <c r="F20" s="55">
        <f aca="true" t="shared" si="4" ref="F20:K20">SUM(F21)</f>
        <v>3087435</v>
      </c>
      <c r="G20" s="55">
        <f t="shared" si="4"/>
        <v>2636489</v>
      </c>
      <c r="H20" s="55">
        <f t="shared" si="4"/>
        <v>281946</v>
      </c>
      <c r="I20" s="55">
        <f t="shared" si="4"/>
        <v>0</v>
      </c>
      <c r="J20" s="55">
        <f t="shared" si="4"/>
        <v>169000</v>
      </c>
      <c r="K20" s="55">
        <f t="shared" si="4"/>
        <v>0</v>
      </c>
      <c r="L20" s="55">
        <f>SUM(L21:L22)</f>
        <v>63911</v>
      </c>
      <c r="M20" s="55">
        <f>SUM(M21:M22)</f>
        <v>63911</v>
      </c>
      <c r="N20" s="55">
        <f>SUM(N21)</f>
        <v>0</v>
      </c>
      <c r="O20" s="55">
        <f>SUM(O21)</f>
        <v>0</v>
      </c>
      <c r="P20" s="55">
        <f>SUM(P21)</f>
        <v>0</v>
      </c>
    </row>
    <row r="21" spans="1:16" ht="12.75" customHeight="1">
      <c r="A21" s="63">
        <v>754</v>
      </c>
      <c r="B21" s="64">
        <v>75411</v>
      </c>
      <c r="C21" s="58">
        <v>2110</v>
      </c>
      <c r="D21" s="59">
        <f>SUM(M21+E21)</f>
        <v>3087435</v>
      </c>
      <c r="E21" s="59">
        <f>SUM(N21+F21)</f>
        <v>3087435</v>
      </c>
      <c r="F21" s="59">
        <v>3087435</v>
      </c>
      <c r="G21" s="60">
        <v>2636489</v>
      </c>
      <c r="H21" s="60">
        <v>281946</v>
      </c>
      <c r="I21" s="60">
        <v>0</v>
      </c>
      <c r="J21" s="60">
        <v>169000</v>
      </c>
      <c r="K21" s="60">
        <v>0</v>
      </c>
      <c r="L21" s="60">
        <v>0</v>
      </c>
      <c r="M21" s="60">
        <v>0</v>
      </c>
      <c r="N21" s="60">
        <f>SUM(O21+Q21+R21)</f>
        <v>0</v>
      </c>
      <c r="O21" s="60">
        <v>0</v>
      </c>
      <c r="P21" s="60"/>
    </row>
    <row r="22" spans="1:16" ht="12.75" customHeight="1">
      <c r="A22" s="63"/>
      <c r="B22" s="64"/>
      <c r="C22" s="58">
        <v>6410</v>
      </c>
      <c r="D22" s="59">
        <v>63911</v>
      </c>
      <c r="E22" s="59">
        <v>63911</v>
      </c>
      <c r="F22" s="59">
        <f>SUM(G22:K22)</f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63911</v>
      </c>
      <c r="M22" s="60">
        <v>63911</v>
      </c>
      <c r="N22" s="60">
        <v>0</v>
      </c>
      <c r="O22" s="60">
        <v>0</v>
      </c>
      <c r="P22" s="60">
        <v>0</v>
      </c>
    </row>
    <row r="23" spans="1:16" ht="13.5" customHeight="1">
      <c r="A23" s="65">
        <v>851</v>
      </c>
      <c r="B23" s="69"/>
      <c r="C23" s="54"/>
      <c r="D23" s="70">
        <v>2990163</v>
      </c>
      <c r="E23" s="70">
        <f>SUM(E24)</f>
        <v>2990163</v>
      </c>
      <c r="F23" s="70">
        <f>SUM(F24)</f>
        <v>2990163</v>
      </c>
      <c r="G23" s="70">
        <v>2990163</v>
      </c>
      <c r="H23" s="60">
        <v>0</v>
      </c>
      <c r="I23" s="70">
        <f aca="true" t="shared" si="5" ref="I23:P23">SUM(I24)</f>
        <v>0</v>
      </c>
      <c r="J23" s="70">
        <f t="shared" si="5"/>
        <v>0</v>
      </c>
      <c r="K23" s="70">
        <f t="shared" si="5"/>
        <v>0</v>
      </c>
      <c r="L23" s="70">
        <f t="shared" si="5"/>
        <v>0</v>
      </c>
      <c r="M23" s="70">
        <f t="shared" si="5"/>
        <v>0</v>
      </c>
      <c r="N23" s="70">
        <f t="shared" si="5"/>
        <v>0</v>
      </c>
      <c r="O23" s="70">
        <f t="shared" si="5"/>
        <v>0</v>
      </c>
      <c r="P23" s="70">
        <f t="shared" si="5"/>
        <v>0</v>
      </c>
    </row>
    <row r="24" spans="1:17" ht="12.75">
      <c r="A24" s="63">
        <v>851</v>
      </c>
      <c r="B24" s="64">
        <v>85156</v>
      </c>
      <c r="C24" s="58">
        <v>2110</v>
      </c>
      <c r="D24" s="60">
        <f>E24</f>
        <v>2990163</v>
      </c>
      <c r="E24" s="59">
        <f>SUM(N24+F24)</f>
        <v>2990163</v>
      </c>
      <c r="F24" s="59">
        <f>SUM(G24:K24)</f>
        <v>2990163</v>
      </c>
      <c r="G24" s="60">
        <v>2990163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f>SUM(O24+Q24+R24)</f>
        <v>0</v>
      </c>
      <c r="O24" s="60">
        <v>0</v>
      </c>
      <c r="P24" s="60">
        <v>0</v>
      </c>
      <c r="Q24" s="61"/>
    </row>
    <row r="25" spans="1:16" ht="13.5" customHeight="1">
      <c r="A25" s="65">
        <v>853</v>
      </c>
      <c r="B25" s="69"/>
      <c r="C25" s="54"/>
      <c r="D25" s="70">
        <f>SUM(D26)</f>
        <v>306000</v>
      </c>
      <c r="E25" s="70">
        <f>SUM(E26)</f>
        <v>306000</v>
      </c>
      <c r="F25" s="70">
        <f>SUM(G25:K25)</f>
        <v>306000</v>
      </c>
      <c r="G25" s="70">
        <f aca="true" t="shared" si="6" ref="G25:P25">SUM(G26)</f>
        <v>282000</v>
      </c>
      <c r="H25" s="70">
        <f t="shared" si="6"/>
        <v>24000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0">
        <f t="shared" si="6"/>
        <v>0</v>
      </c>
    </row>
    <row r="26" spans="1:16" ht="12.75">
      <c r="A26" s="63">
        <v>853</v>
      </c>
      <c r="B26" s="64">
        <v>85321</v>
      </c>
      <c r="C26" s="58">
        <v>2110</v>
      </c>
      <c r="D26" s="60">
        <v>306000</v>
      </c>
      <c r="E26" s="59">
        <f>SUM(H26+G26+E31)</f>
        <v>306000</v>
      </c>
      <c r="F26" s="60">
        <f>SUM(G26:K26)</f>
        <v>306000</v>
      </c>
      <c r="G26" s="60">
        <v>282000</v>
      </c>
      <c r="H26" s="60">
        <v>24000</v>
      </c>
      <c r="I26" s="60">
        <v>0</v>
      </c>
      <c r="J26" s="60">
        <v>0</v>
      </c>
      <c r="K26" s="60">
        <v>0</v>
      </c>
      <c r="L26" s="60">
        <v>0</v>
      </c>
      <c r="M26" s="60">
        <f>SUM(N26+P26+Q26)</f>
        <v>0</v>
      </c>
      <c r="N26" s="60">
        <v>0</v>
      </c>
      <c r="O26" s="60">
        <v>0</v>
      </c>
      <c r="P26" s="60">
        <v>0</v>
      </c>
    </row>
    <row r="27" spans="1:16" ht="14.25" customHeight="1">
      <c r="A27" s="219" t="s">
        <v>51</v>
      </c>
      <c r="B27" s="220"/>
      <c r="C27" s="221"/>
      <c r="D27" s="70">
        <f aca="true" t="shared" si="7" ref="D27:P27">SUM(D9+D11+D13+D17+D20+D23+D25)</f>
        <v>7145057</v>
      </c>
      <c r="E27" s="70">
        <f t="shared" si="7"/>
        <v>7145057</v>
      </c>
      <c r="F27" s="70">
        <f t="shared" si="7"/>
        <v>7081146</v>
      </c>
      <c r="G27" s="70">
        <f t="shared" si="7"/>
        <v>6275238</v>
      </c>
      <c r="H27" s="70">
        <f t="shared" si="7"/>
        <v>636908</v>
      </c>
      <c r="I27" s="70">
        <f t="shared" si="7"/>
        <v>0</v>
      </c>
      <c r="J27" s="70">
        <f t="shared" si="7"/>
        <v>169000</v>
      </c>
      <c r="K27" s="70">
        <f t="shared" si="7"/>
        <v>0</v>
      </c>
      <c r="L27" s="70">
        <f t="shared" si="7"/>
        <v>63911</v>
      </c>
      <c r="M27" s="70">
        <f t="shared" si="7"/>
        <v>63911</v>
      </c>
      <c r="N27" s="70">
        <f t="shared" si="7"/>
        <v>0</v>
      </c>
      <c r="O27" s="70">
        <f t="shared" si="7"/>
        <v>0</v>
      </c>
      <c r="P27" s="70">
        <f t="shared" si="7"/>
        <v>0</v>
      </c>
    </row>
    <row r="28" ht="11.25">
      <c r="E28" s="71"/>
    </row>
    <row r="30" spans="7:8" ht="11.25">
      <c r="G30" s="39"/>
      <c r="H30" s="39"/>
    </row>
  </sheetData>
  <sheetProtection/>
  <mergeCells count="19">
    <mergeCell ref="A27:C27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Header>&amp;RZałącznik Nr 4 do uchwały 
Nr ....... Rady Powiatu w Opatowie z dnia …. października 2011 r.   
</oddHead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B10">
      <selection activeCell="Q2" sqref="Q2"/>
    </sheetView>
  </sheetViews>
  <sheetFormatPr defaultColWidth="9.33203125" defaultRowHeight="12.75"/>
  <cols>
    <col min="1" max="1" width="17.16015625" style="44" customWidth="1"/>
    <col min="2" max="2" width="4.66015625" style="44" customWidth="1"/>
    <col min="3" max="3" width="6.83203125" style="44" customWidth="1"/>
    <col min="4" max="4" width="9.16015625" style="44" customWidth="1"/>
    <col min="5" max="5" width="16" style="44" customWidth="1"/>
    <col min="6" max="6" width="14.5" style="44" customWidth="1"/>
    <col min="7" max="7" width="15" style="44" customWidth="1"/>
    <col min="8" max="8" width="9" style="44" customWidth="1"/>
    <col min="9" max="9" width="16" style="44" customWidth="1"/>
    <col min="10" max="10" width="11.16015625" style="44" customWidth="1"/>
    <col min="11" max="11" width="7.5" style="44" customWidth="1"/>
    <col min="12" max="12" width="13" style="44" customWidth="1"/>
    <col min="13" max="13" width="7.5" style="44" customWidth="1"/>
    <col min="14" max="14" width="6.66015625" style="44" customWidth="1"/>
    <col min="15" max="15" width="16.16015625" style="44" customWidth="1"/>
    <col min="16" max="16" width="15.33203125" style="45" customWidth="1"/>
    <col min="17" max="17" width="15.66015625" style="45" customWidth="1"/>
    <col min="18" max="18" width="7.33203125" style="45" customWidth="1"/>
    <col min="19" max="19" width="7.83203125" style="45" customWidth="1"/>
    <col min="20" max="20" width="9.33203125" style="45" customWidth="1"/>
    <col min="21" max="21" width="10.83203125" style="45" bestFit="1" customWidth="1"/>
    <col min="22" max="16384" width="9.33203125" style="45" customWidth="1"/>
  </cols>
  <sheetData>
    <row r="1" spans="1:19" ht="14.25" customHeight="1">
      <c r="A1" s="225" t="s">
        <v>217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9" ht="18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19" ht="12.75">
      <c r="A3" s="43"/>
      <c r="B3" s="43"/>
      <c r="C3" s="43"/>
      <c r="D3" s="43"/>
      <c r="E3" s="43"/>
      <c r="F3" s="43"/>
      <c r="G3" s="43"/>
      <c r="R3" s="226" t="s">
        <v>202</v>
      </c>
      <c r="S3" s="226"/>
    </row>
    <row r="4" spans="1:19" s="73" customFormat="1" ht="11.25" customHeight="1">
      <c r="A4" s="213" t="s">
        <v>218</v>
      </c>
      <c r="B4" s="213" t="s">
        <v>0</v>
      </c>
      <c r="C4" s="213" t="s">
        <v>1</v>
      </c>
      <c r="D4" s="213" t="s">
        <v>203</v>
      </c>
      <c r="E4" s="213" t="s">
        <v>219</v>
      </c>
      <c r="F4" s="213" t="s">
        <v>220</v>
      </c>
      <c r="G4" s="216" t="s">
        <v>58</v>
      </c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8"/>
    </row>
    <row r="5" spans="1:19" s="73" customFormat="1" ht="11.25" customHeight="1">
      <c r="A5" s="214"/>
      <c r="B5" s="214"/>
      <c r="C5" s="214"/>
      <c r="D5" s="214"/>
      <c r="E5" s="214"/>
      <c r="F5" s="214"/>
      <c r="G5" s="213" t="s">
        <v>206</v>
      </c>
      <c r="H5" s="216" t="s">
        <v>58</v>
      </c>
      <c r="I5" s="217"/>
      <c r="J5" s="217"/>
      <c r="K5" s="217"/>
      <c r="L5" s="217"/>
      <c r="M5" s="217"/>
      <c r="N5" s="218"/>
      <c r="O5" s="213" t="s">
        <v>207</v>
      </c>
      <c r="P5" s="222" t="s">
        <v>58</v>
      </c>
      <c r="Q5" s="223"/>
      <c r="R5" s="223"/>
      <c r="S5" s="224"/>
    </row>
    <row r="6" spans="1:19" s="73" customFormat="1" ht="11.25" customHeight="1">
      <c r="A6" s="214"/>
      <c r="B6" s="214"/>
      <c r="C6" s="214"/>
      <c r="D6" s="214"/>
      <c r="E6" s="214"/>
      <c r="F6" s="214"/>
      <c r="G6" s="214"/>
      <c r="H6" s="216" t="s">
        <v>208</v>
      </c>
      <c r="I6" s="218"/>
      <c r="J6" s="213" t="s">
        <v>209</v>
      </c>
      <c r="K6" s="213" t="s">
        <v>210</v>
      </c>
      <c r="L6" s="213" t="s">
        <v>211</v>
      </c>
      <c r="M6" s="213" t="s">
        <v>221</v>
      </c>
      <c r="N6" s="213" t="s">
        <v>222</v>
      </c>
      <c r="O6" s="214"/>
      <c r="P6" s="213" t="s">
        <v>60</v>
      </c>
      <c r="Q6" s="48" t="s">
        <v>61</v>
      </c>
      <c r="R6" s="213" t="s">
        <v>212</v>
      </c>
      <c r="S6" s="213" t="s">
        <v>223</v>
      </c>
    </row>
    <row r="7" spans="1:19" s="73" customFormat="1" ht="84" customHeight="1">
      <c r="A7" s="215"/>
      <c r="B7" s="215"/>
      <c r="C7" s="215"/>
      <c r="D7" s="215"/>
      <c r="E7" s="215"/>
      <c r="F7" s="215"/>
      <c r="G7" s="215"/>
      <c r="H7" s="49" t="s">
        <v>70</v>
      </c>
      <c r="I7" s="49" t="s">
        <v>214</v>
      </c>
      <c r="J7" s="215"/>
      <c r="K7" s="215"/>
      <c r="L7" s="215"/>
      <c r="M7" s="215"/>
      <c r="N7" s="215"/>
      <c r="O7" s="215"/>
      <c r="P7" s="215"/>
      <c r="Q7" s="50" t="s">
        <v>66</v>
      </c>
      <c r="R7" s="215"/>
      <c r="S7" s="215"/>
    </row>
    <row r="8" spans="1:19" ht="12" customHeigh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4">
        <v>19</v>
      </c>
    </row>
    <row r="9" spans="1:21" ht="48.75" customHeight="1">
      <c r="A9" s="227" t="s">
        <v>224</v>
      </c>
      <c r="B9" s="228"/>
      <c r="C9" s="229"/>
      <c r="D9" s="56"/>
      <c r="E9" s="75">
        <f aca="true" t="shared" si="0" ref="E9:S9">SUM(E10:E15)</f>
        <v>308400</v>
      </c>
      <c r="F9" s="75">
        <f t="shared" si="0"/>
        <v>609249</v>
      </c>
      <c r="G9" s="75">
        <f t="shared" si="0"/>
        <v>609249</v>
      </c>
      <c r="H9" s="75">
        <f t="shared" si="0"/>
        <v>7000</v>
      </c>
      <c r="I9" s="75">
        <f t="shared" si="0"/>
        <v>1400</v>
      </c>
      <c r="J9" s="75">
        <f t="shared" si="0"/>
        <v>513132</v>
      </c>
      <c r="K9" s="75">
        <f t="shared" si="0"/>
        <v>0</v>
      </c>
      <c r="L9" s="75">
        <f t="shared" si="0"/>
        <v>87717</v>
      </c>
      <c r="M9" s="75">
        <f t="shared" si="0"/>
        <v>0</v>
      </c>
      <c r="N9" s="75">
        <f t="shared" si="0"/>
        <v>0</v>
      </c>
      <c r="O9" s="75">
        <f t="shared" si="0"/>
        <v>0</v>
      </c>
      <c r="P9" s="75">
        <f t="shared" si="0"/>
        <v>0</v>
      </c>
      <c r="Q9" s="75">
        <f t="shared" si="0"/>
        <v>0</v>
      </c>
      <c r="R9" s="75">
        <f t="shared" si="0"/>
        <v>0</v>
      </c>
      <c r="S9" s="75">
        <f t="shared" si="0"/>
        <v>0</v>
      </c>
      <c r="U9" s="76"/>
    </row>
    <row r="10" spans="1:19" ht="22.5" customHeight="1">
      <c r="A10" s="77" t="s">
        <v>225</v>
      </c>
      <c r="B10" s="78">
        <v>750</v>
      </c>
      <c r="C10" s="78">
        <v>75075</v>
      </c>
      <c r="D10" s="56">
        <v>2889</v>
      </c>
      <c r="E10" s="75">
        <v>0</v>
      </c>
      <c r="F10" s="75">
        <v>87717</v>
      </c>
      <c r="G10" s="75">
        <v>87717</v>
      </c>
      <c r="H10" s="75">
        <v>0</v>
      </c>
      <c r="I10" s="75">
        <v>0</v>
      </c>
      <c r="J10" s="75">
        <v>0</v>
      </c>
      <c r="K10" s="75">
        <v>0</v>
      </c>
      <c r="L10" s="75">
        <v>87717</v>
      </c>
      <c r="M10" s="75">
        <v>0</v>
      </c>
      <c r="N10" s="75">
        <v>0</v>
      </c>
      <c r="O10" s="75">
        <v>0</v>
      </c>
      <c r="P10" s="79">
        <v>0</v>
      </c>
      <c r="Q10" s="79">
        <v>0</v>
      </c>
      <c r="R10" s="79">
        <v>0</v>
      </c>
      <c r="S10" s="79">
        <v>0</v>
      </c>
    </row>
    <row r="11" spans="1:19" ht="29.25" customHeight="1">
      <c r="A11" s="77" t="s">
        <v>226</v>
      </c>
      <c r="B11" s="78">
        <v>852</v>
      </c>
      <c r="C11" s="78">
        <v>85201</v>
      </c>
      <c r="D11" s="56">
        <v>2320</v>
      </c>
      <c r="E11" s="75">
        <v>255000</v>
      </c>
      <c r="F11" s="75">
        <v>274000</v>
      </c>
      <c r="G11" s="75">
        <v>274000</v>
      </c>
      <c r="H11" s="75">
        <v>0</v>
      </c>
      <c r="I11" s="75">
        <v>0</v>
      </c>
      <c r="J11" s="75">
        <v>274000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9">
        <v>0</v>
      </c>
      <c r="Q11" s="79">
        <v>0</v>
      </c>
      <c r="R11" s="79">
        <v>0</v>
      </c>
      <c r="S11" s="79">
        <v>0</v>
      </c>
    </row>
    <row r="12" spans="1:19" ht="22.5" customHeight="1">
      <c r="A12" s="77" t="s">
        <v>227</v>
      </c>
      <c r="B12" s="78">
        <v>852</v>
      </c>
      <c r="C12" s="78">
        <v>85204</v>
      </c>
      <c r="D12" s="56">
        <v>2320</v>
      </c>
      <c r="E12" s="75">
        <v>45000</v>
      </c>
      <c r="F12" s="75">
        <v>120000</v>
      </c>
      <c r="G12" s="75">
        <v>120000</v>
      </c>
      <c r="H12" s="75">
        <v>0</v>
      </c>
      <c r="I12" s="75">
        <v>0</v>
      </c>
      <c r="J12" s="75">
        <v>120000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9">
        <v>0</v>
      </c>
      <c r="Q12" s="79">
        <v>0</v>
      </c>
      <c r="R12" s="79">
        <v>0</v>
      </c>
      <c r="S12" s="79">
        <v>0</v>
      </c>
    </row>
    <row r="13" spans="1:19" s="43" customFormat="1" ht="24.75" customHeight="1">
      <c r="A13" s="77" t="s">
        <v>228</v>
      </c>
      <c r="B13" s="78">
        <v>853</v>
      </c>
      <c r="C13" s="78">
        <v>85321</v>
      </c>
      <c r="D13" s="56">
        <v>2320</v>
      </c>
      <c r="E13" s="75">
        <v>8400</v>
      </c>
      <c r="F13" s="75">
        <v>8400</v>
      </c>
      <c r="G13" s="75">
        <v>8400</v>
      </c>
      <c r="H13" s="75">
        <v>7000</v>
      </c>
      <c r="I13" s="75">
        <v>1400</v>
      </c>
      <c r="J13" s="75"/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9">
        <v>0</v>
      </c>
      <c r="Q13" s="79">
        <v>0</v>
      </c>
      <c r="R13" s="79">
        <v>0</v>
      </c>
      <c r="S13" s="79">
        <v>0</v>
      </c>
    </row>
    <row r="14" spans="1:19" ht="22.5" customHeight="1">
      <c r="A14" s="77" t="s">
        <v>229</v>
      </c>
      <c r="B14" s="78">
        <v>853</v>
      </c>
      <c r="C14" s="78">
        <v>85311</v>
      </c>
      <c r="D14" s="56">
        <v>2580</v>
      </c>
      <c r="E14" s="79">
        <v>0</v>
      </c>
      <c r="F14" s="75">
        <v>87132</v>
      </c>
      <c r="G14" s="75">
        <v>87132</v>
      </c>
      <c r="H14" s="75">
        <v>0</v>
      </c>
      <c r="I14" s="75">
        <v>0</v>
      </c>
      <c r="J14" s="75">
        <v>87132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9">
        <v>0</v>
      </c>
      <c r="Q14" s="79">
        <v>0</v>
      </c>
      <c r="R14" s="79">
        <v>0</v>
      </c>
      <c r="S14" s="79">
        <v>0</v>
      </c>
    </row>
    <row r="15" spans="1:19" ht="18" customHeight="1">
      <c r="A15" s="77" t="s">
        <v>230</v>
      </c>
      <c r="B15" s="78">
        <v>921</v>
      </c>
      <c r="C15" s="78">
        <v>92116</v>
      </c>
      <c r="D15" s="56">
        <v>2310</v>
      </c>
      <c r="E15" s="79">
        <v>0</v>
      </c>
      <c r="F15" s="75">
        <v>32000</v>
      </c>
      <c r="G15" s="75">
        <v>32000</v>
      </c>
      <c r="H15" s="75">
        <v>0</v>
      </c>
      <c r="I15" s="75">
        <v>0</v>
      </c>
      <c r="J15" s="75">
        <v>32000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9">
        <v>0</v>
      </c>
      <c r="Q15" s="75"/>
      <c r="R15" s="79">
        <v>0</v>
      </c>
      <c r="S15" s="79">
        <v>0</v>
      </c>
    </row>
    <row r="16" spans="1:19" ht="48.75" customHeight="1">
      <c r="A16" s="230" t="s">
        <v>231</v>
      </c>
      <c r="B16" s="231"/>
      <c r="C16" s="232"/>
      <c r="D16" s="56"/>
      <c r="E16" s="75">
        <f>SUM(E17:E20)</f>
        <v>2953181</v>
      </c>
      <c r="F16" s="75">
        <f>SUM(F17:F20)</f>
        <v>14087219</v>
      </c>
      <c r="G16" s="75">
        <f>SUM(G17:G20)</f>
        <v>7160609</v>
      </c>
      <c r="H16" s="75">
        <f>SUM(H17:H18)</f>
        <v>0</v>
      </c>
      <c r="I16" s="75">
        <f>SUM(I17:I20)</f>
        <v>7160609</v>
      </c>
      <c r="J16" s="75">
        <f>SUM(J17:J18)</f>
        <v>0</v>
      </c>
      <c r="K16" s="75">
        <f>SUM(K17:K18)</f>
        <v>0</v>
      </c>
      <c r="L16" s="75">
        <f>SUM(L17:L18)</f>
        <v>0</v>
      </c>
      <c r="M16" s="75">
        <f>SUM(M17:M18)</f>
        <v>0</v>
      </c>
      <c r="N16" s="75">
        <f>SUM(N17:N18)</f>
        <v>0</v>
      </c>
      <c r="O16" s="75">
        <f>SUM(O17:O19)</f>
        <v>6926610</v>
      </c>
      <c r="P16" s="75">
        <f>SUM(P17:P19)</f>
        <v>6926610</v>
      </c>
      <c r="Q16" s="75">
        <f>SUM(Q17:Q18)</f>
        <v>2560822</v>
      </c>
      <c r="R16" s="75">
        <f>SUM(R17:R18)</f>
        <v>0</v>
      </c>
      <c r="S16" s="75">
        <f>SUM(S17:S20)</f>
        <v>0</v>
      </c>
    </row>
    <row r="17" spans="1:19" ht="27.75" customHeight="1">
      <c r="A17" s="77" t="s">
        <v>232</v>
      </c>
      <c r="B17" s="78">
        <v>600</v>
      </c>
      <c r="C17" s="78">
        <v>60014</v>
      </c>
      <c r="D17" s="56">
        <v>2710</v>
      </c>
      <c r="E17" s="75">
        <v>896723</v>
      </c>
      <c r="F17" s="75">
        <v>3345407</v>
      </c>
      <c r="G17" s="75">
        <v>3345407</v>
      </c>
      <c r="H17" s="75">
        <v>0</v>
      </c>
      <c r="I17" s="75">
        <v>3345407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</row>
    <row r="18" spans="1:19" ht="26.25" customHeight="1">
      <c r="A18" s="77" t="s">
        <v>233</v>
      </c>
      <c r="B18" s="80">
        <v>600</v>
      </c>
      <c r="C18" s="80">
        <v>60014</v>
      </c>
      <c r="D18" s="56">
        <v>6309</v>
      </c>
      <c r="E18" s="75">
        <v>512164</v>
      </c>
      <c r="F18" s="75">
        <v>2560822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2560822</v>
      </c>
      <c r="P18" s="75">
        <v>2560822</v>
      </c>
      <c r="Q18" s="75">
        <v>2560822</v>
      </c>
      <c r="R18" s="75">
        <v>0</v>
      </c>
      <c r="S18" s="75">
        <v>0</v>
      </c>
    </row>
    <row r="19" spans="1:19" ht="108.75" customHeight="1">
      <c r="A19" s="81" t="s">
        <v>234</v>
      </c>
      <c r="B19" s="80">
        <v>600</v>
      </c>
      <c r="C19" s="80">
        <v>60014</v>
      </c>
      <c r="D19" s="56">
        <v>6300</v>
      </c>
      <c r="E19" s="75">
        <v>1062419</v>
      </c>
      <c r="F19" s="75">
        <v>4365788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4365788</v>
      </c>
      <c r="P19" s="75">
        <v>4365788</v>
      </c>
      <c r="Q19" s="75">
        <v>0</v>
      </c>
      <c r="R19" s="75">
        <v>0</v>
      </c>
      <c r="S19" s="75">
        <v>0</v>
      </c>
    </row>
    <row r="20" spans="1:19" ht="33.75" customHeight="1">
      <c r="A20" s="77" t="s">
        <v>235</v>
      </c>
      <c r="B20" s="80">
        <v>600</v>
      </c>
      <c r="C20" s="80">
        <v>60078</v>
      </c>
      <c r="D20" s="56">
        <v>2710</v>
      </c>
      <c r="E20" s="75">
        <v>481875</v>
      </c>
      <c r="F20" s="75">
        <v>3815202</v>
      </c>
      <c r="G20" s="75">
        <v>3815202</v>
      </c>
      <c r="H20" s="75">
        <v>0</v>
      </c>
      <c r="I20" s="75">
        <v>3815202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1:19" ht="16.5" customHeight="1">
      <c r="A21" s="233" t="s">
        <v>51</v>
      </c>
      <c r="B21" s="234"/>
      <c r="C21" s="235"/>
      <c r="D21" s="82"/>
      <c r="E21" s="83">
        <f aca="true" t="shared" si="1" ref="E21:K21">SUM(E9+E16)</f>
        <v>3261581</v>
      </c>
      <c r="F21" s="83">
        <f t="shared" si="1"/>
        <v>14696468</v>
      </c>
      <c r="G21" s="83">
        <f t="shared" si="1"/>
        <v>7769858</v>
      </c>
      <c r="H21" s="83">
        <f t="shared" si="1"/>
        <v>7000</v>
      </c>
      <c r="I21" s="83">
        <f t="shared" si="1"/>
        <v>7162009</v>
      </c>
      <c r="J21" s="83">
        <f t="shared" si="1"/>
        <v>513132</v>
      </c>
      <c r="K21" s="83">
        <f t="shared" si="1"/>
        <v>0</v>
      </c>
      <c r="L21" s="83">
        <f>SUM(L9+L16+U17)</f>
        <v>87717</v>
      </c>
      <c r="M21" s="83">
        <f aca="true" t="shared" si="2" ref="M21:S21">SUM(M9+M16)</f>
        <v>0</v>
      </c>
      <c r="N21" s="83">
        <f t="shared" si="2"/>
        <v>0</v>
      </c>
      <c r="O21" s="83">
        <f t="shared" si="2"/>
        <v>6926610</v>
      </c>
      <c r="P21" s="83">
        <f t="shared" si="2"/>
        <v>6926610</v>
      </c>
      <c r="Q21" s="83">
        <f t="shared" si="2"/>
        <v>2560822</v>
      </c>
      <c r="R21" s="83">
        <f t="shared" si="2"/>
        <v>0</v>
      </c>
      <c r="S21" s="83">
        <f t="shared" si="2"/>
        <v>0</v>
      </c>
    </row>
    <row r="23" ht="12.75">
      <c r="E23" s="84"/>
    </row>
    <row r="25" spans="5:9" ht="12.75">
      <c r="E25" s="84"/>
      <c r="F25" s="84"/>
      <c r="G25" s="84"/>
      <c r="H25" s="84"/>
      <c r="I25" s="84"/>
    </row>
  </sheetData>
  <sheetProtection/>
  <mergeCells count="25">
    <mergeCell ref="A16:C16"/>
    <mergeCell ref="A21:C21"/>
    <mergeCell ref="O5:O7"/>
    <mergeCell ref="P5:S5"/>
    <mergeCell ref="H6:I6"/>
    <mergeCell ref="J6:J7"/>
    <mergeCell ref="K6:K7"/>
    <mergeCell ref="L6:L7"/>
    <mergeCell ref="G5:G7"/>
    <mergeCell ref="E4:E7"/>
    <mergeCell ref="A9:C9"/>
    <mergeCell ref="H5:N5"/>
    <mergeCell ref="M6:M7"/>
    <mergeCell ref="N6:N7"/>
    <mergeCell ref="P6:P7"/>
    <mergeCell ref="R6:R7"/>
    <mergeCell ref="A1:S1"/>
    <mergeCell ref="A4:A7"/>
    <mergeCell ref="B4:B7"/>
    <mergeCell ref="C4:C7"/>
    <mergeCell ref="D4:D7"/>
    <mergeCell ref="S6:S7"/>
    <mergeCell ref="R3:S3"/>
    <mergeCell ref="F4:F7"/>
    <mergeCell ref="G4:S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&amp;RZałącznik Nr 5 do uchwały 
Nr ....... Rady Powiatu w Opatowie z dnia …. października 2011 r.   
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G3" sqref="G3"/>
    </sheetView>
  </sheetViews>
  <sheetFormatPr defaultColWidth="9.33203125" defaultRowHeight="12.75"/>
  <cols>
    <col min="1" max="1" width="5.5" style="41" customWidth="1"/>
    <col min="2" max="2" width="25.83203125" style="41" customWidth="1"/>
    <col min="3" max="3" width="8.5" style="41" customWidth="1"/>
    <col min="4" max="4" width="13" style="41" customWidth="1"/>
    <col min="5" max="5" width="15" style="41" customWidth="1"/>
    <col min="6" max="6" width="13.83203125" style="41" customWidth="1"/>
    <col min="7" max="7" width="13.33203125" style="41" customWidth="1"/>
    <col min="8" max="8" width="13.66015625" style="41" customWidth="1"/>
    <col min="9" max="16384" width="9.33203125" style="41" customWidth="1"/>
  </cols>
  <sheetData>
    <row r="1" spans="1:8" ht="41.25" customHeight="1">
      <c r="A1" s="238" t="s">
        <v>271</v>
      </c>
      <c r="B1" s="238"/>
      <c r="C1" s="238"/>
      <c r="D1" s="238"/>
      <c r="E1" s="238"/>
      <c r="F1" s="238"/>
      <c r="G1" s="238"/>
      <c r="H1" s="238"/>
    </row>
    <row r="2" spans="1:8" ht="19.5" customHeight="1">
      <c r="A2" s="26"/>
      <c r="B2" s="26"/>
      <c r="C2" s="26"/>
      <c r="D2" s="26"/>
      <c r="E2" s="26"/>
      <c r="F2" s="26"/>
      <c r="G2" s="26"/>
      <c r="H2" s="27" t="s">
        <v>154</v>
      </c>
    </row>
    <row r="3" spans="1:8" s="45" customFormat="1" ht="55.5" customHeight="1">
      <c r="A3" s="85" t="s">
        <v>155</v>
      </c>
      <c r="B3" s="85" t="s">
        <v>236</v>
      </c>
      <c r="C3" s="86" t="s">
        <v>0</v>
      </c>
      <c r="D3" s="87" t="s">
        <v>1</v>
      </c>
      <c r="E3" s="86" t="s">
        <v>237</v>
      </c>
      <c r="F3" s="86" t="s">
        <v>238</v>
      </c>
      <c r="G3" s="86" t="s">
        <v>239</v>
      </c>
      <c r="H3" s="86" t="s">
        <v>240</v>
      </c>
    </row>
    <row r="4" spans="1:8" ht="7.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</row>
    <row r="5" spans="1:8" ht="33.75" customHeight="1">
      <c r="A5" s="88" t="s">
        <v>167</v>
      </c>
      <c r="B5" s="89" t="s">
        <v>241</v>
      </c>
      <c r="C5" s="88">
        <v>801</v>
      </c>
      <c r="D5" s="88">
        <v>80130</v>
      </c>
      <c r="E5" s="90">
        <v>0</v>
      </c>
      <c r="F5" s="91">
        <v>50000</v>
      </c>
      <c r="G5" s="91">
        <v>50000</v>
      </c>
      <c r="H5" s="90">
        <v>0</v>
      </c>
    </row>
    <row r="6" spans="1:8" ht="21.75" customHeight="1">
      <c r="A6" s="88"/>
      <c r="B6" s="89"/>
      <c r="C6" s="88"/>
      <c r="D6" s="88">
        <v>80195</v>
      </c>
      <c r="E6" s="90">
        <v>0</v>
      </c>
      <c r="F6" s="91">
        <v>88400</v>
      </c>
      <c r="G6" s="91">
        <v>88400</v>
      </c>
      <c r="H6" s="90">
        <v>0</v>
      </c>
    </row>
    <row r="7" spans="1:8" ht="21.75" customHeight="1">
      <c r="A7" s="88"/>
      <c r="B7" s="89"/>
      <c r="C7" s="88">
        <v>854</v>
      </c>
      <c r="D7" s="88">
        <v>85410</v>
      </c>
      <c r="E7" s="90">
        <v>0</v>
      </c>
      <c r="F7" s="91">
        <v>237000</v>
      </c>
      <c r="G7" s="91">
        <v>237000</v>
      </c>
      <c r="H7" s="90">
        <v>0</v>
      </c>
    </row>
    <row r="8" spans="1:8" ht="21.75" customHeight="1">
      <c r="A8" s="88"/>
      <c r="B8" s="89"/>
      <c r="C8" s="88"/>
      <c r="D8" s="88">
        <v>85417</v>
      </c>
      <c r="E8" s="90">
        <v>0</v>
      </c>
      <c r="F8" s="91">
        <v>25000</v>
      </c>
      <c r="G8" s="91">
        <v>25000</v>
      </c>
      <c r="H8" s="90">
        <v>0</v>
      </c>
    </row>
    <row r="9" spans="1:8" ht="30" customHeight="1">
      <c r="A9" s="88" t="s">
        <v>171</v>
      </c>
      <c r="B9" s="89" t="s">
        <v>242</v>
      </c>
      <c r="C9" s="88">
        <v>801</v>
      </c>
      <c r="D9" s="88">
        <v>80120</v>
      </c>
      <c r="E9" s="90">
        <v>0</v>
      </c>
      <c r="F9" s="91">
        <v>151500</v>
      </c>
      <c r="G9" s="91">
        <v>151500</v>
      </c>
      <c r="H9" s="90">
        <v>0</v>
      </c>
    </row>
    <row r="10" spans="1:8" ht="23.25" customHeight="1">
      <c r="A10" s="88"/>
      <c r="B10" s="89"/>
      <c r="C10" s="88">
        <v>801</v>
      </c>
      <c r="D10" s="88">
        <v>80148</v>
      </c>
      <c r="E10" s="90">
        <v>0</v>
      </c>
      <c r="F10" s="91">
        <v>45000</v>
      </c>
      <c r="G10" s="91">
        <v>45000</v>
      </c>
      <c r="H10" s="90">
        <v>0</v>
      </c>
    </row>
    <row r="11" spans="1:8" ht="21.75" customHeight="1">
      <c r="A11" s="88" t="s">
        <v>173</v>
      </c>
      <c r="B11" s="89" t="s">
        <v>243</v>
      </c>
      <c r="C11" s="88">
        <v>801</v>
      </c>
      <c r="D11" s="88">
        <v>80130</v>
      </c>
      <c r="E11" s="90">
        <v>0</v>
      </c>
      <c r="F11" s="91">
        <v>134400</v>
      </c>
      <c r="G11" s="91">
        <v>134400</v>
      </c>
      <c r="H11" s="90">
        <v>0</v>
      </c>
    </row>
    <row r="12" spans="1:8" ht="21.75" customHeight="1">
      <c r="A12" s="88"/>
      <c r="B12" s="89"/>
      <c r="C12" s="88"/>
      <c r="D12" s="88">
        <v>80195</v>
      </c>
      <c r="E12" s="90">
        <v>0</v>
      </c>
      <c r="F12" s="91">
        <v>30000</v>
      </c>
      <c r="G12" s="91">
        <v>30000</v>
      </c>
      <c r="H12" s="90">
        <v>0</v>
      </c>
    </row>
    <row r="13" spans="1:8" s="95" customFormat="1" ht="21.75" customHeight="1">
      <c r="A13" s="236" t="s">
        <v>51</v>
      </c>
      <c r="B13" s="237"/>
      <c r="C13" s="92"/>
      <c r="D13" s="92"/>
      <c r="E13" s="93">
        <f>SUM(E5:E12)</f>
        <v>0</v>
      </c>
      <c r="F13" s="94">
        <f>SUM(F5:F12)</f>
        <v>761300</v>
      </c>
      <c r="G13" s="94">
        <f>SUM(G5:G12)</f>
        <v>761300</v>
      </c>
      <c r="H13" s="93">
        <f>SUM(H5:H12)</f>
        <v>0</v>
      </c>
    </row>
    <row r="14" ht="4.5" customHeight="1"/>
  </sheetData>
  <sheetProtection/>
  <mergeCells count="2">
    <mergeCell ref="A13:B13"/>
    <mergeCell ref="A1:H1"/>
  </mergeCells>
  <printOptions/>
  <pageMargins left="0.7" right="0.7" top="0.75" bottom="0.75" header="0.3" footer="0.3"/>
  <pageSetup horizontalDpi="600" verticalDpi="600" orientation="portrait" paperSize="9" r:id="rId1"/>
  <headerFooter>
    <oddHeader>&amp;RZałącznik Nr 6 do uchwały 
Nr ........ Rady Powiatu w Opatowie z dnia …. października 2011 r.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9" sqref="K9"/>
    </sheetView>
  </sheetViews>
  <sheetFormatPr defaultColWidth="9.33203125" defaultRowHeight="12.75"/>
  <cols>
    <col min="1" max="1" width="5.5" style="41" customWidth="1"/>
    <col min="2" max="2" width="9.33203125" style="41" customWidth="1"/>
    <col min="3" max="3" width="12.33203125" style="41" customWidth="1"/>
    <col min="4" max="4" width="40" style="41" customWidth="1"/>
    <col min="5" max="5" width="33.5" style="41" customWidth="1"/>
    <col min="6" max="6" width="17.16015625" style="41" customWidth="1"/>
    <col min="7" max="16384" width="9.33203125" style="41" customWidth="1"/>
  </cols>
  <sheetData>
    <row r="1" spans="5:6" ht="12.75" customHeight="1">
      <c r="E1" s="176" t="s">
        <v>274</v>
      </c>
      <c r="F1" s="176"/>
    </row>
    <row r="2" spans="5:6" ht="11.25">
      <c r="E2" s="176"/>
      <c r="F2" s="176"/>
    </row>
    <row r="3" spans="5:6" ht="11.25">
      <c r="E3" s="176"/>
      <c r="F3" s="176"/>
    </row>
    <row r="4" spans="5:6" ht="11.25">
      <c r="E4" s="176"/>
      <c r="F4" s="176"/>
    </row>
    <row r="6" spans="1:6" ht="19.5" customHeight="1">
      <c r="A6" s="203" t="s">
        <v>244</v>
      </c>
      <c r="B6" s="203"/>
      <c r="C6" s="203"/>
      <c r="D6" s="203"/>
      <c r="E6" s="203"/>
      <c r="F6" s="203"/>
    </row>
    <row r="7" spans="4:6" ht="12.75" customHeight="1">
      <c r="D7" s="26"/>
      <c r="E7" s="26"/>
      <c r="F7" s="27" t="s">
        <v>154</v>
      </c>
    </row>
    <row r="8" spans="1:8" ht="45" customHeight="1">
      <c r="A8" s="96" t="s">
        <v>155</v>
      </c>
      <c r="B8" s="96" t="s">
        <v>0</v>
      </c>
      <c r="C8" s="96" t="s">
        <v>1</v>
      </c>
      <c r="D8" s="97" t="s">
        <v>245</v>
      </c>
      <c r="E8" s="96" t="s">
        <v>246</v>
      </c>
      <c r="F8" s="97" t="s">
        <v>247</v>
      </c>
      <c r="H8" s="98"/>
    </row>
    <row r="9" spans="1:6" ht="11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</row>
    <row r="10" spans="1:7" ht="18" customHeight="1">
      <c r="A10" s="99" t="s">
        <v>248</v>
      </c>
      <c r="B10" s="100"/>
      <c r="C10" s="100"/>
      <c r="D10" s="101"/>
      <c r="E10" s="102"/>
      <c r="F10" s="103">
        <f>SUM(F11:F16)</f>
        <v>796696</v>
      </c>
      <c r="G10" s="104"/>
    </row>
    <row r="11" spans="1:14" ht="65.25" customHeight="1">
      <c r="A11" s="105">
        <v>1</v>
      </c>
      <c r="B11" s="105">
        <v>750</v>
      </c>
      <c r="C11" s="105">
        <v>75075</v>
      </c>
      <c r="D11" s="106" t="s">
        <v>249</v>
      </c>
      <c r="E11" s="107" t="s">
        <v>250</v>
      </c>
      <c r="F11" s="108">
        <v>87717</v>
      </c>
      <c r="H11" s="109"/>
      <c r="M11" s="110"/>
      <c r="N11" s="111"/>
    </row>
    <row r="12" spans="1:14" ht="27.75" customHeight="1">
      <c r="A12" s="105">
        <v>2</v>
      </c>
      <c r="B12" s="105">
        <v>851</v>
      </c>
      <c r="C12" s="105">
        <v>85111</v>
      </c>
      <c r="D12" s="112" t="s">
        <v>251</v>
      </c>
      <c r="E12" s="107" t="s">
        <v>252</v>
      </c>
      <c r="F12" s="108">
        <v>240000</v>
      </c>
      <c r="H12" s="109"/>
      <c r="M12" s="110"/>
      <c r="N12" s="113"/>
    </row>
    <row r="13" spans="1:14" ht="27.75" customHeight="1">
      <c r="A13" s="105">
        <v>3</v>
      </c>
      <c r="B13" s="105">
        <v>851</v>
      </c>
      <c r="C13" s="105">
        <v>85111</v>
      </c>
      <c r="D13" s="106" t="s">
        <v>251</v>
      </c>
      <c r="E13" s="107" t="s">
        <v>253</v>
      </c>
      <c r="F13" s="108">
        <v>79979</v>
      </c>
      <c r="H13" s="109"/>
      <c r="M13" s="110"/>
      <c r="N13" s="113"/>
    </row>
    <row r="14" spans="1:14" ht="28.5" customHeight="1">
      <c r="A14" s="105">
        <v>4</v>
      </c>
      <c r="B14" s="105">
        <v>852</v>
      </c>
      <c r="C14" s="105">
        <v>85201</v>
      </c>
      <c r="D14" s="107" t="s">
        <v>254</v>
      </c>
      <c r="E14" s="107" t="s">
        <v>255</v>
      </c>
      <c r="F14" s="108">
        <v>274000</v>
      </c>
      <c r="H14" s="109"/>
      <c r="M14" s="110"/>
      <c r="N14" s="110"/>
    </row>
    <row r="15" spans="1:14" ht="24.75" customHeight="1">
      <c r="A15" s="105">
        <v>5</v>
      </c>
      <c r="B15" s="105">
        <v>852</v>
      </c>
      <c r="C15" s="105">
        <v>85204</v>
      </c>
      <c r="D15" s="107" t="s">
        <v>256</v>
      </c>
      <c r="E15" s="107" t="s">
        <v>257</v>
      </c>
      <c r="F15" s="108">
        <v>83000</v>
      </c>
      <c r="G15" s="114"/>
      <c r="H15" s="109"/>
      <c r="M15" s="110"/>
      <c r="N15" s="110"/>
    </row>
    <row r="16" spans="1:14" ht="30" customHeight="1">
      <c r="A16" s="105">
        <v>6</v>
      </c>
      <c r="B16" s="105">
        <v>921</v>
      </c>
      <c r="C16" s="105">
        <v>92116</v>
      </c>
      <c r="D16" s="107" t="s">
        <v>258</v>
      </c>
      <c r="E16" s="107" t="s">
        <v>259</v>
      </c>
      <c r="F16" s="108">
        <v>32000</v>
      </c>
      <c r="M16" s="110"/>
      <c r="N16" s="110"/>
    </row>
    <row r="17" spans="1:14" ht="19.5" customHeight="1">
      <c r="A17" s="99" t="s">
        <v>260</v>
      </c>
      <c r="B17" s="100"/>
      <c r="C17" s="100"/>
      <c r="D17" s="101"/>
      <c r="E17" s="102"/>
      <c r="F17" s="115">
        <f>SUM(F18)</f>
        <v>35000</v>
      </c>
      <c r="M17" s="110"/>
      <c r="N17" s="110"/>
    </row>
    <row r="18" spans="1:14" ht="28.5" customHeight="1">
      <c r="A18" s="116" t="s">
        <v>167</v>
      </c>
      <c r="B18" s="117">
        <v>921</v>
      </c>
      <c r="C18" s="117">
        <v>92120</v>
      </c>
      <c r="D18" s="118" t="s">
        <v>261</v>
      </c>
      <c r="E18" s="119" t="s">
        <v>262</v>
      </c>
      <c r="F18" s="120">
        <v>35000</v>
      </c>
      <c r="M18" s="110"/>
      <c r="N18" s="110"/>
    </row>
    <row r="19" spans="1:6" ht="12.75">
      <c r="A19" s="239" t="s">
        <v>51</v>
      </c>
      <c r="B19" s="240"/>
      <c r="C19" s="240"/>
      <c r="D19" s="241"/>
      <c r="E19" s="121"/>
      <c r="F19" s="122">
        <f>SUM(F10+F17)</f>
        <v>831696</v>
      </c>
    </row>
    <row r="20" spans="1:6" ht="12.75">
      <c r="A20" s="123"/>
      <c r="B20" s="123"/>
      <c r="C20" s="123"/>
      <c r="D20" s="123"/>
      <c r="E20" s="124"/>
      <c r="F20" s="125"/>
    </row>
    <row r="22" ht="11.25">
      <c r="F22" s="126"/>
    </row>
    <row r="25" ht="11.25">
      <c r="F25" s="126"/>
    </row>
  </sheetData>
  <sheetProtection/>
  <mergeCells count="3">
    <mergeCell ref="A6:F6"/>
    <mergeCell ref="A19:D19"/>
    <mergeCell ref="E1:F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M12" sqref="M12"/>
    </sheetView>
  </sheetViews>
  <sheetFormatPr defaultColWidth="9.33203125" defaultRowHeight="12.75"/>
  <cols>
    <col min="1" max="3" width="9.33203125" style="41" customWidth="1"/>
    <col min="4" max="4" width="28.83203125" style="41" customWidth="1"/>
    <col min="5" max="5" width="26.66015625" style="41" customWidth="1"/>
    <col min="6" max="6" width="18.5" style="41" customWidth="1"/>
    <col min="7" max="16384" width="9.33203125" style="41" customWidth="1"/>
  </cols>
  <sheetData>
    <row r="2" spans="5:7" ht="11.25">
      <c r="E2" s="245" t="s">
        <v>275</v>
      </c>
      <c r="F2" s="246"/>
      <c r="G2" s="142"/>
    </row>
    <row r="3" spans="5:7" ht="15.75" customHeight="1">
      <c r="E3" s="246"/>
      <c r="F3" s="246"/>
      <c r="G3" s="142"/>
    </row>
    <row r="4" spans="4:7" ht="12.75" customHeight="1">
      <c r="D4" s="143"/>
      <c r="E4" s="246"/>
      <c r="F4" s="246"/>
      <c r="G4" s="142"/>
    </row>
    <row r="5" spans="5:7" ht="12.75">
      <c r="E5" s="45"/>
      <c r="F5" s="142"/>
      <c r="G5" s="142"/>
    </row>
    <row r="7" spans="1:6" ht="18" customHeight="1">
      <c r="A7" s="203" t="s">
        <v>263</v>
      </c>
      <c r="B7" s="203"/>
      <c r="C7" s="203"/>
      <c r="D7" s="203"/>
      <c r="E7" s="203"/>
      <c r="F7" s="203"/>
    </row>
    <row r="8" spans="4:6" ht="11.25">
      <c r="D8" s="26"/>
      <c r="E8" s="26"/>
      <c r="F8" s="27" t="s">
        <v>154</v>
      </c>
    </row>
    <row r="9" spans="1:6" ht="63" customHeight="1">
      <c r="A9" s="96" t="s">
        <v>155</v>
      </c>
      <c r="B9" s="96" t="s">
        <v>0</v>
      </c>
      <c r="C9" s="96" t="s">
        <v>1</v>
      </c>
      <c r="D9" s="97" t="s">
        <v>245</v>
      </c>
      <c r="E9" s="96" t="s">
        <v>246</v>
      </c>
      <c r="F9" s="97" t="s">
        <v>247</v>
      </c>
    </row>
    <row r="10" spans="1:6" ht="11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</row>
    <row r="11" spans="1:6" ht="15.75" customHeight="1">
      <c r="A11" s="127" t="s">
        <v>248</v>
      </c>
      <c r="B11" s="128"/>
      <c r="C11" s="128"/>
      <c r="D11" s="129"/>
      <c r="E11" s="130"/>
      <c r="F11" s="131"/>
    </row>
    <row r="12" spans="1:6" ht="51" customHeight="1">
      <c r="A12" s="132" t="s">
        <v>167</v>
      </c>
      <c r="B12" s="132">
        <v>853</v>
      </c>
      <c r="C12" s="132">
        <v>85311</v>
      </c>
      <c r="D12" s="133" t="s">
        <v>264</v>
      </c>
      <c r="E12" s="133" t="s">
        <v>265</v>
      </c>
      <c r="F12" s="134">
        <v>21372</v>
      </c>
    </row>
    <row r="13" spans="1:6" ht="51" customHeight="1">
      <c r="A13" s="135" t="s">
        <v>171</v>
      </c>
      <c r="B13" s="135">
        <v>853</v>
      </c>
      <c r="C13" s="135">
        <v>85311</v>
      </c>
      <c r="D13" s="136" t="s">
        <v>266</v>
      </c>
      <c r="E13" s="133" t="s">
        <v>265</v>
      </c>
      <c r="F13" s="134">
        <v>65760</v>
      </c>
    </row>
    <row r="14" spans="1:6" ht="33" customHeight="1">
      <c r="A14" s="137" t="s">
        <v>173</v>
      </c>
      <c r="B14" s="137">
        <v>754</v>
      </c>
      <c r="C14" s="137">
        <v>75495</v>
      </c>
      <c r="D14" s="138" t="s">
        <v>267</v>
      </c>
      <c r="E14" s="133" t="s">
        <v>268</v>
      </c>
      <c r="F14" s="134">
        <v>5000</v>
      </c>
    </row>
    <row r="15" spans="1:6" ht="26.25" customHeight="1">
      <c r="A15" s="132" t="s">
        <v>176</v>
      </c>
      <c r="B15" s="132">
        <v>801</v>
      </c>
      <c r="C15" s="132">
        <v>80120</v>
      </c>
      <c r="D15" s="133" t="s">
        <v>269</v>
      </c>
      <c r="E15" s="133" t="s">
        <v>270</v>
      </c>
      <c r="F15" s="134">
        <v>372000</v>
      </c>
    </row>
    <row r="16" spans="1:6" ht="32.25" customHeight="1">
      <c r="A16" s="132" t="s">
        <v>178</v>
      </c>
      <c r="B16" s="132">
        <v>801</v>
      </c>
      <c r="C16" s="132">
        <v>80130</v>
      </c>
      <c r="D16" s="133" t="s">
        <v>269</v>
      </c>
      <c r="E16" s="133" t="s">
        <v>270</v>
      </c>
      <c r="F16" s="134">
        <v>680000</v>
      </c>
    </row>
    <row r="17" spans="1:6" ht="15.75" customHeight="1">
      <c r="A17" s="242" t="s">
        <v>51</v>
      </c>
      <c r="B17" s="243"/>
      <c r="C17" s="243"/>
      <c r="D17" s="244"/>
      <c r="E17" s="139"/>
      <c r="F17" s="140">
        <f>SUM(F12:F16)</f>
        <v>1144132</v>
      </c>
    </row>
    <row r="23" ht="11.25">
      <c r="F23" s="141"/>
    </row>
  </sheetData>
  <sheetProtection/>
  <mergeCells count="3">
    <mergeCell ref="A7:F7"/>
    <mergeCell ref="A17:D17"/>
    <mergeCell ref="E2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0">
      <selection activeCell="O14" sqref="O14"/>
    </sheetView>
  </sheetViews>
  <sheetFormatPr defaultColWidth="20.83203125" defaultRowHeight="12.75"/>
  <cols>
    <col min="1" max="1" width="5.16015625" style="148" customWidth="1"/>
    <col min="2" max="2" width="7" style="148" customWidth="1"/>
    <col min="3" max="3" width="8.5" style="148" customWidth="1"/>
    <col min="4" max="4" width="24.33203125" style="148" customWidth="1"/>
    <col min="5" max="5" width="18.83203125" style="148" customWidth="1"/>
    <col min="6" max="6" width="18" style="148" customWidth="1"/>
    <col min="7" max="7" width="18.5" style="148" customWidth="1"/>
    <col min="8" max="8" width="16.66015625" style="148" customWidth="1"/>
    <col min="9" max="9" width="17.66015625" style="148" customWidth="1"/>
    <col min="10" max="10" width="18.16015625" style="148" customWidth="1"/>
    <col min="11" max="11" width="17.83203125" style="148" customWidth="1"/>
    <col min="12" max="16384" width="20.83203125" style="148" customWidth="1"/>
  </cols>
  <sheetData>
    <row r="1" spans="1:12" ht="80.25" customHeight="1">
      <c r="A1" s="250" t="s">
        <v>276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20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 t="s">
        <v>154</v>
      </c>
    </row>
    <row r="3" spans="1:12" s="152" customFormat="1" ht="19.5" customHeight="1">
      <c r="A3" s="248" t="s">
        <v>155</v>
      </c>
      <c r="B3" s="248" t="s">
        <v>0</v>
      </c>
      <c r="C3" s="248" t="s">
        <v>156</v>
      </c>
      <c r="D3" s="248" t="s">
        <v>277</v>
      </c>
      <c r="E3" s="248" t="s">
        <v>278</v>
      </c>
      <c r="F3" s="248" t="s">
        <v>158</v>
      </c>
      <c r="G3" s="248"/>
      <c r="H3" s="248"/>
      <c r="I3" s="248"/>
      <c r="J3" s="248"/>
      <c r="K3" s="248"/>
      <c r="L3" s="248" t="s">
        <v>159</v>
      </c>
    </row>
    <row r="4" spans="1:12" s="152" customFormat="1" ht="19.5" customHeight="1">
      <c r="A4" s="248"/>
      <c r="B4" s="248"/>
      <c r="C4" s="248"/>
      <c r="D4" s="248"/>
      <c r="E4" s="248"/>
      <c r="F4" s="248" t="s">
        <v>279</v>
      </c>
      <c r="G4" s="248" t="s">
        <v>161</v>
      </c>
      <c r="H4" s="248"/>
      <c r="I4" s="248"/>
      <c r="J4" s="248"/>
      <c r="K4" s="248"/>
      <c r="L4" s="248"/>
    </row>
    <row r="5" spans="1:12" s="152" customFormat="1" ht="19.5" customHeight="1">
      <c r="A5" s="248"/>
      <c r="B5" s="248"/>
      <c r="C5" s="248"/>
      <c r="D5" s="248"/>
      <c r="E5" s="248"/>
      <c r="F5" s="248"/>
      <c r="G5" s="248" t="s">
        <v>162</v>
      </c>
      <c r="H5" s="248" t="s">
        <v>163</v>
      </c>
      <c r="I5" s="151" t="s">
        <v>61</v>
      </c>
      <c r="J5" s="248" t="s">
        <v>280</v>
      </c>
      <c r="K5" s="248" t="s">
        <v>165</v>
      </c>
      <c r="L5" s="248"/>
    </row>
    <row r="6" spans="1:12" s="152" customFormat="1" ht="29.25" customHeight="1">
      <c r="A6" s="248"/>
      <c r="B6" s="248"/>
      <c r="C6" s="248"/>
      <c r="D6" s="248"/>
      <c r="E6" s="248"/>
      <c r="F6" s="248"/>
      <c r="G6" s="248"/>
      <c r="H6" s="248"/>
      <c r="I6" s="248" t="s">
        <v>166</v>
      </c>
      <c r="J6" s="248"/>
      <c r="K6" s="248"/>
      <c r="L6" s="248"/>
    </row>
    <row r="7" spans="1:12" s="152" customFormat="1" ht="19.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1:12" s="152" customFormat="1" ht="45.7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</row>
    <row r="9" spans="1:12" ht="14.25" customHeight="1">
      <c r="A9" s="153">
        <v>1</v>
      </c>
      <c r="B9" s="153">
        <v>2</v>
      </c>
      <c r="C9" s="153">
        <v>3</v>
      </c>
      <c r="D9" s="153">
        <v>4</v>
      </c>
      <c r="E9" s="153">
        <v>5</v>
      </c>
      <c r="F9" s="153">
        <v>6</v>
      </c>
      <c r="G9" s="153">
        <v>7</v>
      </c>
      <c r="H9" s="153">
        <v>8</v>
      </c>
      <c r="I9" s="153">
        <v>9</v>
      </c>
      <c r="J9" s="153">
        <v>10</v>
      </c>
      <c r="K9" s="153">
        <v>11</v>
      </c>
      <c r="L9" s="153">
        <v>12</v>
      </c>
    </row>
    <row r="10" spans="1:12" ht="50.25" customHeight="1">
      <c r="A10" s="154" t="s">
        <v>167</v>
      </c>
      <c r="B10" s="155" t="s">
        <v>215</v>
      </c>
      <c r="C10" s="155" t="s">
        <v>216</v>
      </c>
      <c r="D10" s="156" t="s">
        <v>281</v>
      </c>
      <c r="E10" s="157">
        <v>7929656</v>
      </c>
      <c r="F10" s="157">
        <v>811000</v>
      </c>
      <c r="G10" s="157">
        <v>0</v>
      </c>
      <c r="H10" s="157">
        <v>0</v>
      </c>
      <c r="I10" s="157">
        <v>0</v>
      </c>
      <c r="J10" s="157" t="s">
        <v>282</v>
      </c>
      <c r="K10" s="157">
        <v>499000</v>
      </c>
      <c r="L10" s="158" t="s">
        <v>170</v>
      </c>
    </row>
    <row r="11" spans="1:12" ht="11.25">
      <c r="A11" s="154"/>
      <c r="B11" s="154"/>
      <c r="C11" s="154"/>
      <c r="D11" s="159" t="s">
        <v>283</v>
      </c>
      <c r="E11" s="157">
        <v>2832021</v>
      </c>
      <c r="F11" s="157">
        <v>811000</v>
      </c>
      <c r="G11" s="157">
        <v>0</v>
      </c>
      <c r="H11" s="157">
        <v>0</v>
      </c>
      <c r="I11" s="157">
        <v>0</v>
      </c>
      <c r="J11" s="157">
        <v>312000</v>
      </c>
      <c r="K11" s="157">
        <v>499000</v>
      </c>
      <c r="L11" s="158"/>
    </row>
    <row r="12" spans="1:12" ht="11.25">
      <c r="A12" s="154"/>
      <c r="B12" s="154"/>
      <c r="C12" s="154"/>
      <c r="D12" s="159" t="s">
        <v>284</v>
      </c>
      <c r="E12" s="157">
        <v>5097635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8"/>
    </row>
    <row r="13" spans="1:12" ht="66.75" customHeight="1">
      <c r="A13" s="154" t="s">
        <v>171</v>
      </c>
      <c r="B13" s="154">
        <v>600</v>
      </c>
      <c r="C13" s="154">
        <v>60014</v>
      </c>
      <c r="D13" s="156" t="s">
        <v>285</v>
      </c>
      <c r="E13" s="157">
        <v>7535537</v>
      </c>
      <c r="F13" s="157">
        <v>2560822</v>
      </c>
      <c r="G13" s="157">
        <v>12164</v>
      </c>
      <c r="H13" s="157">
        <v>500000</v>
      </c>
      <c r="I13" s="157">
        <v>500000</v>
      </c>
      <c r="J13" s="157" t="s">
        <v>286</v>
      </c>
      <c r="K13" s="157">
        <v>1536494</v>
      </c>
      <c r="L13" s="158" t="s">
        <v>287</v>
      </c>
    </row>
    <row r="14" spans="1:15" ht="77.25" customHeight="1">
      <c r="A14" s="154" t="s">
        <v>173</v>
      </c>
      <c r="B14" s="154">
        <v>600</v>
      </c>
      <c r="C14" s="154">
        <v>60014</v>
      </c>
      <c r="D14" s="156" t="s">
        <v>234</v>
      </c>
      <c r="E14" s="157">
        <v>4422288</v>
      </c>
      <c r="F14" s="157">
        <v>4365788</v>
      </c>
      <c r="G14" s="157">
        <v>3303369</v>
      </c>
      <c r="H14" s="157">
        <v>0</v>
      </c>
      <c r="I14" s="157">
        <v>0</v>
      </c>
      <c r="J14" s="157" t="s">
        <v>288</v>
      </c>
      <c r="K14" s="157">
        <v>0</v>
      </c>
      <c r="L14" s="158" t="s">
        <v>287</v>
      </c>
      <c r="N14" s="160"/>
      <c r="O14" s="160"/>
    </row>
    <row r="15" spans="1:14" ht="11.25">
      <c r="A15" s="154"/>
      <c r="B15" s="154"/>
      <c r="C15" s="154"/>
      <c r="D15" s="159" t="s">
        <v>283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8"/>
      <c r="N15" s="160"/>
    </row>
    <row r="16" spans="1:12" ht="11.25">
      <c r="A16" s="154"/>
      <c r="B16" s="154"/>
      <c r="C16" s="154"/>
      <c r="D16" s="159" t="s">
        <v>284</v>
      </c>
      <c r="E16" s="157">
        <v>11957825</v>
      </c>
      <c r="F16" s="157">
        <v>6926610</v>
      </c>
      <c r="G16" s="157">
        <v>3315533</v>
      </c>
      <c r="H16" s="157">
        <v>500000</v>
      </c>
      <c r="I16" s="157">
        <v>500000</v>
      </c>
      <c r="J16" s="157">
        <v>1574583</v>
      </c>
      <c r="K16" s="157">
        <v>1536494</v>
      </c>
      <c r="L16" s="158"/>
    </row>
    <row r="17" spans="1:12" ht="75.75" customHeight="1">
      <c r="A17" s="154" t="s">
        <v>176</v>
      </c>
      <c r="B17" s="154">
        <v>720</v>
      </c>
      <c r="C17" s="154">
        <v>72095</v>
      </c>
      <c r="D17" s="156" t="s">
        <v>289</v>
      </c>
      <c r="E17" s="157">
        <v>337984</v>
      </c>
      <c r="F17" s="157">
        <v>284600</v>
      </c>
      <c r="G17" s="157">
        <v>59391</v>
      </c>
      <c r="H17" s="157">
        <v>0</v>
      </c>
      <c r="I17" s="157">
        <v>0</v>
      </c>
      <c r="J17" s="157" t="s">
        <v>169</v>
      </c>
      <c r="K17" s="157">
        <v>225209</v>
      </c>
      <c r="L17" s="158" t="s">
        <v>170</v>
      </c>
    </row>
    <row r="18" spans="1:12" ht="12.75" customHeight="1">
      <c r="A18" s="154"/>
      <c r="B18" s="154"/>
      <c r="C18" s="154"/>
      <c r="D18" s="159" t="s">
        <v>283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8"/>
    </row>
    <row r="19" spans="1:12" ht="12.75" customHeight="1">
      <c r="A19" s="154"/>
      <c r="B19" s="154"/>
      <c r="C19" s="154"/>
      <c r="D19" s="159" t="s">
        <v>284</v>
      </c>
      <c r="E19" s="157">
        <v>337984</v>
      </c>
      <c r="F19" s="157">
        <v>284600</v>
      </c>
      <c r="G19" s="157">
        <v>59391</v>
      </c>
      <c r="H19" s="157">
        <v>0</v>
      </c>
      <c r="I19" s="157">
        <v>0</v>
      </c>
      <c r="J19" s="157">
        <v>0</v>
      </c>
      <c r="K19" s="157">
        <v>225209</v>
      </c>
      <c r="L19" s="158"/>
    </row>
    <row r="20" spans="1:12" ht="115.5" customHeight="1">
      <c r="A20" s="154" t="s">
        <v>178</v>
      </c>
      <c r="B20" s="154">
        <v>720</v>
      </c>
      <c r="C20" s="154">
        <v>72095</v>
      </c>
      <c r="D20" s="156" t="s">
        <v>290</v>
      </c>
      <c r="E20" s="157">
        <v>887567</v>
      </c>
      <c r="F20" s="157">
        <v>886567</v>
      </c>
      <c r="G20" s="157">
        <v>180286</v>
      </c>
      <c r="H20" s="157">
        <v>0</v>
      </c>
      <c r="I20" s="157">
        <v>0</v>
      </c>
      <c r="J20" s="157" t="s">
        <v>169</v>
      </c>
      <c r="K20" s="157">
        <v>706281</v>
      </c>
      <c r="L20" s="158" t="s">
        <v>170</v>
      </c>
    </row>
    <row r="21" spans="1:12" ht="11.25">
      <c r="A21" s="154"/>
      <c r="B21" s="154"/>
      <c r="C21" s="154"/>
      <c r="D21" s="159" t="s">
        <v>283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8"/>
    </row>
    <row r="22" spans="1:12" ht="11.25">
      <c r="A22" s="154"/>
      <c r="B22" s="154"/>
      <c r="C22" s="154"/>
      <c r="D22" s="159" t="s">
        <v>284</v>
      </c>
      <c r="E22" s="157">
        <v>887567</v>
      </c>
      <c r="F22" s="157">
        <v>886567</v>
      </c>
      <c r="G22" s="157">
        <v>180286</v>
      </c>
      <c r="H22" s="157"/>
      <c r="I22" s="157"/>
      <c r="J22" s="157"/>
      <c r="K22" s="157">
        <v>706281</v>
      </c>
      <c r="L22" s="158"/>
    </row>
    <row r="23" spans="1:12" ht="43.5" customHeight="1">
      <c r="A23" s="154" t="s">
        <v>181</v>
      </c>
      <c r="B23" s="154">
        <v>750</v>
      </c>
      <c r="C23" s="154">
        <v>75020</v>
      </c>
      <c r="D23" s="159" t="s">
        <v>291</v>
      </c>
      <c r="E23" s="157">
        <v>300000</v>
      </c>
      <c r="F23" s="157">
        <v>210000</v>
      </c>
      <c r="G23" s="157">
        <v>210000</v>
      </c>
      <c r="H23" s="157">
        <v>0</v>
      </c>
      <c r="I23" s="157">
        <v>0</v>
      </c>
      <c r="J23" s="157" t="s">
        <v>169</v>
      </c>
      <c r="K23" s="157">
        <v>0</v>
      </c>
      <c r="L23" s="158" t="s">
        <v>170</v>
      </c>
    </row>
    <row r="24" spans="1:12" ht="12.75" customHeight="1">
      <c r="A24" s="154"/>
      <c r="B24" s="154"/>
      <c r="C24" s="154"/>
      <c r="D24" s="159" t="s">
        <v>283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8"/>
    </row>
    <row r="25" spans="1:12" ht="12.75" customHeight="1">
      <c r="A25" s="154"/>
      <c r="B25" s="154"/>
      <c r="C25" s="154"/>
      <c r="D25" s="159" t="s">
        <v>284</v>
      </c>
      <c r="E25" s="157">
        <v>300000</v>
      </c>
      <c r="F25" s="157">
        <v>210000</v>
      </c>
      <c r="G25" s="157">
        <v>210000</v>
      </c>
      <c r="H25" s="157">
        <v>0</v>
      </c>
      <c r="I25" s="157">
        <v>0</v>
      </c>
      <c r="J25" s="157">
        <v>0</v>
      </c>
      <c r="K25" s="157">
        <v>0</v>
      </c>
      <c r="L25" s="158"/>
    </row>
    <row r="26" spans="1:12" ht="57.75" customHeight="1">
      <c r="A26" s="154" t="s">
        <v>183</v>
      </c>
      <c r="B26" s="154">
        <v>801</v>
      </c>
      <c r="C26" s="154">
        <v>80195</v>
      </c>
      <c r="D26" s="159" t="s">
        <v>292</v>
      </c>
      <c r="E26" s="157">
        <v>4727419</v>
      </c>
      <c r="F26" s="157">
        <v>1589934</v>
      </c>
      <c r="G26" s="157">
        <v>135974</v>
      </c>
      <c r="H26" s="157">
        <v>500000</v>
      </c>
      <c r="I26" s="157">
        <v>500000</v>
      </c>
      <c r="J26" s="157" t="s">
        <v>169</v>
      </c>
      <c r="K26" s="157">
        <v>953960</v>
      </c>
      <c r="L26" s="158" t="s">
        <v>241</v>
      </c>
    </row>
    <row r="27" spans="1:12" ht="12.75" customHeight="1">
      <c r="A27" s="154"/>
      <c r="B27" s="154"/>
      <c r="C27" s="154"/>
      <c r="D27" s="159" t="s">
        <v>283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8"/>
    </row>
    <row r="28" spans="1:12" ht="12.75" customHeight="1">
      <c r="A28" s="154"/>
      <c r="B28" s="154"/>
      <c r="C28" s="154"/>
      <c r="D28" s="159" t="s">
        <v>284</v>
      </c>
      <c r="E28" s="157">
        <v>4727419</v>
      </c>
      <c r="F28" s="157">
        <v>1589934</v>
      </c>
      <c r="G28" s="157">
        <v>135974</v>
      </c>
      <c r="H28" s="157">
        <v>500000</v>
      </c>
      <c r="I28" s="157">
        <v>500000</v>
      </c>
      <c r="J28" s="157">
        <v>0</v>
      </c>
      <c r="K28" s="157">
        <v>953960</v>
      </c>
      <c r="L28" s="158"/>
    </row>
    <row r="29" spans="1:12" ht="45" customHeight="1">
      <c r="A29" s="154" t="s">
        <v>186</v>
      </c>
      <c r="B29" s="154">
        <v>852</v>
      </c>
      <c r="C29" s="154">
        <v>85295</v>
      </c>
      <c r="D29" s="156" t="s">
        <v>293</v>
      </c>
      <c r="E29" s="157">
        <v>1715256</v>
      </c>
      <c r="F29" s="157">
        <v>1065183</v>
      </c>
      <c r="G29" s="157">
        <v>114794</v>
      </c>
      <c r="H29" s="157">
        <v>0</v>
      </c>
      <c r="I29" s="157">
        <v>0</v>
      </c>
      <c r="J29" s="157" t="s">
        <v>169</v>
      </c>
      <c r="K29" s="157">
        <v>950389</v>
      </c>
      <c r="L29" s="158" t="s">
        <v>294</v>
      </c>
    </row>
    <row r="30" spans="1:12" ht="12.75" customHeight="1">
      <c r="A30" s="154"/>
      <c r="B30" s="154"/>
      <c r="C30" s="154"/>
      <c r="D30" s="156" t="s">
        <v>283</v>
      </c>
      <c r="E30" s="157">
        <v>1537506</v>
      </c>
      <c r="F30" s="157">
        <v>942483</v>
      </c>
      <c r="G30" s="157">
        <v>108625</v>
      </c>
      <c r="H30" s="157">
        <v>0</v>
      </c>
      <c r="I30" s="157">
        <v>0</v>
      </c>
      <c r="J30" s="157">
        <v>0</v>
      </c>
      <c r="K30" s="157">
        <v>833858</v>
      </c>
      <c r="L30" s="158"/>
    </row>
    <row r="31" spans="1:12" ht="12.75" customHeight="1">
      <c r="A31" s="154"/>
      <c r="B31" s="154"/>
      <c r="C31" s="154"/>
      <c r="D31" s="156" t="s">
        <v>284</v>
      </c>
      <c r="E31" s="157">
        <v>177750</v>
      </c>
      <c r="F31" s="157">
        <v>122700</v>
      </c>
      <c r="G31" s="157">
        <v>6169</v>
      </c>
      <c r="H31" s="157">
        <v>0</v>
      </c>
      <c r="I31" s="157">
        <v>0</v>
      </c>
      <c r="J31" s="157">
        <v>0</v>
      </c>
      <c r="K31" s="157">
        <v>116531</v>
      </c>
      <c r="L31" s="158"/>
    </row>
    <row r="32" spans="1:12" ht="67.5" customHeight="1">
      <c r="A32" s="154" t="s">
        <v>189</v>
      </c>
      <c r="B32" s="154">
        <v>750</v>
      </c>
      <c r="C32" s="154">
        <v>75075</v>
      </c>
      <c r="D32" s="156" t="s">
        <v>295</v>
      </c>
      <c r="E32" s="157">
        <v>137303</v>
      </c>
      <c r="F32" s="157">
        <v>90818</v>
      </c>
      <c r="G32" s="157">
        <v>88947</v>
      </c>
      <c r="H32" s="157">
        <v>0</v>
      </c>
      <c r="I32" s="157">
        <v>0</v>
      </c>
      <c r="J32" s="157" t="s">
        <v>169</v>
      </c>
      <c r="K32" s="157">
        <v>1871</v>
      </c>
      <c r="L32" s="158" t="s">
        <v>296</v>
      </c>
    </row>
    <row r="33" spans="1:12" ht="12.75" customHeight="1">
      <c r="A33" s="154"/>
      <c r="B33" s="154"/>
      <c r="C33" s="154"/>
      <c r="D33" s="156" t="s">
        <v>283</v>
      </c>
      <c r="E33" s="157">
        <v>137303</v>
      </c>
      <c r="F33" s="157">
        <v>90818</v>
      </c>
      <c r="G33" s="157">
        <v>88947</v>
      </c>
      <c r="H33" s="157">
        <v>0</v>
      </c>
      <c r="I33" s="157">
        <v>0</v>
      </c>
      <c r="J33" s="157">
        <v>0</v>
      </c>
      <c r="K33" s="157">
        <v>1871</v>
      </c>
      <c r="L33" s="158"/>
    </row>
    <row r="34" spans="1:12" ht="12.75" customHeight="1">
      <c r="A34" s="154"/>
      <c r="B34" s="154"/>
      <c r="C34" s="154"/>
      <c r="D34" s="156" t="s">
        <v>284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8"/>
    </row>
    <row r="35" spans="1:12" ht="54.75" customHeight="1">
      <c r="A35" s="154" t="s">
        <v>192</v>
      </c>
      <c r="B35" s="154">
        <v>853</v>
      </c>
      <c r="C35" s="154">
        <v>85395</v>
      </c>
      <c r="D35" s="156" t="s">
        <v>297</v>
      </c>
      <c r="E35" s="157">
        <v>46567</v>
      </c>
      <c r="F35" s="157">
        <v>23693</v>
      </c>
      <c r="G35" s="157">
        <v>0</v>
      </c>
      <c r="H35" s="157">
        <v>0</v>
      </c>
      <c r="I35" s="157">
        <v>0</v>
      </c>
      <c r="J35" s="157" t="s">
        <v>298</v>
      </c>
      <c r="K35" s="157">
        <v>20139</v>
      </c>
      <c r="L35" s="158" t="s">
        <v>296</v>
      </c>
    </row>
    <row r="36" spans="1:12" ht="12.75" customHeight="1">
      <c r="A36" s="154"/>
      <c r="B36" s="154"/>
      <c r="C36" s="154"/>
      <c r="D36" s="159" t="s">
        <v>283</v>
      </c>
      <c r="E36" s="157">
        <v>46567</v>
      </c>
      <c r="F36" s="157">
        <v>23693</v>
      </c>
      <c r="G36" s="157">
        <v>0</v>
      </c>
      <c r="H36" s="157">
        <v>0</v>
      </c>
      <c r="I36" s="157">
        <v>0</v>
      </c>
      <c r="J36" s="157">
        <v>3554</v>
      </c>
      <c r="K36" s="157">
        <v>20139</v>
      </c>
      <c r="L36" s="158"/>
    </row>
    <row r="37" spans="1:12" ht="12.75" customHeight="1">
      <c r="A37" s="154"/>
      <c r="B37" s="154"/>
      <c r="C37" s="154"/>
      <c r="D37" s="159" t="s">
        <v>284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8"/>
    </row>
    <row r="38" spans="1:12" ht="48" customHeight="1">
      <c r="A38" s="154" t="s">
        <v>299</v>
      </c>
      <c r="B38" s="154">
        <v>801</v>
      </c>
      <c r="C38" s="154">
        <v>80195</v>
      </c>
      <c r="D38" s="156" t="s">
        <v>300</v>
      </c>
      <c r="E38" s="157">
        <v>800310</v>
      </c>
      <c r="F38" s="157">
        <v>227670</v>
      </c>
      <c r="G38" s="157">
        <v>14050</v>
      </c>
      <c r="H38" s="157">
        <v>0</v>
      </c>
      <c r="I38" s="157">
        <v>0</v>
      </c>
      <c r="J38" s="157" t="s">
        <v>169</v>
      </c>
      <c r="K38" s="157">
        <v>213620</v>
      </c>
      <c r="L38" s="158" t="s">
        <v>243</v>
      </c>
    </row>
    <row r="39" spans="1:12" ht="12.75" customHeight="1">
      <c r="A39" s="154"/>
      <c r="B39" s="154"/>
      <c r="C39" s="154"/>
      <c r="D39" s="159" t="s">
        <v>283</v>
      </c>
      <c r="E39" s="157">
        <v>800310</v>
      </c>
      <c r="F39" s="157">
        <v>227670</v>
      </c>
      <c r="G39" s="157">
        <v>14050</v>
      </c>
      <c r="H39" s="157">
        <v>0</v>
      </c>
      <c r="I39" s="157">
        <v>0</v>
      </c>
      <c r="J39" s="157">
        <v>0</v>
      </c>
      <c r="K39" s="157">
        <v>213620</v>
      </c>
      <c r="L39" s="158"/>
    </row>
    <row r="40" spans="1:12" ht="12.75" customHeight="1">
      <c r="A40" s="154"/>
      <c r="B40" s="154"/>
      <c r="C40" s="154"/>
      <c r="D40" s="159" t="s">
        <v>284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8"/>
    </row>
    <row r="41" spans="1:12" ht="68.25" customHeight="1">
      <c r="A41" s="154" t="s">
        <v>301</v>
      </c>
      <c r="B41" s="154">
        <v>700</v>
      </c>
      <c r="C41" s="154">
        <v>70005</v>
      </c>
      <c r="D41" s="159" t="s">
        <v>302</v>
      </c>
      <c r="E41" s="157">
        <v>6466113</v>
      </c>
      <c r="F41" s="157">
        <v>139975</v>
      </c>
      <c r="G41" s="157">
        <v>44942</v>
      </c>
      <c r="H41" s="157">
        <v>0</v>
      </c>
      <c r="I41" s="157">
        <v>0</v>
      </c>
      <c r="J41" s="157" t="s">
        <v>169</v>
      </c>
      <c r="K41" s="157">
        <v>95033</v>
      </c>
      <c r="L41" s="158" t="s">
        <v>170</v>
      </c>
    </row>
    <row r="42" spans="1:12" ht="12.75" customHeight="1">
      <c r="A42" s="154"/>
      <c r="B42" s="154"/>
      <c r="C42" s="154"/>
      <c r="D42" s="159" t="s">
        <v>283</v>
      </c>
      <c r="E42" s="157">
        <v>27000</v>
      </c>
      <c r="F42" s="157">
        <v>27000</v>
      </c>
      <c r="G42" s="157">
        <v>5400</v>
      </c>
      <c r="H42" s="157">
        <v>0</v>
      </c>
      <c r="I42" s="157">
        <v>0</v>
      </c>
      <c r="J42" s="157">
        <v>0</v>
      </c>
      <c r="K42" s="157">
        <v>21600</v>
      </c>
      <c r="L42" s="158"/>
    </row>
    <row r="43" spans="1:12" ht="12.75" customHeight="1">
      <c r="A43" s="154"/>
      <c r="B43" s="154"/>
      <c r="C43" s="154"/>
      <c r="D43" s="159" t="s">
        <v>284</v>
      </c>
      <c r="E43" s="157">
        <v>6439113</v>
      </c>
      <c r="F43" s="157">
        <v>112975</v>
      </c>
      <c r="G43" s="157">
        <v>39542</v>
      </c>
      <c r="H43" s="157">
        <v>0</v>
      </c>
      <c r="I43" s="157">
        <v>0</v>
      </c>
      <c r="J43" s="157">
        <v>0</v>
      </c>
      <c r="K43" s="157">
        <v>73433</v>
      </c>
      <c r="L43" s="158"/>
    </row>
    <row r="44" spans="1:12" ht="100.5" customHeight="1">
      <c r="A44" s="154" t="s">
        <v>303</v>
      </c>
      <c r="B44" s="154">
        <v>600</v>
      </c>
      <c r="C44" s="154">
        <v>60014</v>
      </c>
      <c r="D44" s="159" t="s">
        <v>304</v>
      </c>
      <c r="E44" s="157">
        <v>357530</v>
      </c>
      <c r="F44" s="157">
        <v>68230</v>
      </c>
      <c r="G44" s="157">
        <v>68230</v>
      </c>
      <c r="H44" s="157">
        <v>0</v>
      </c>
      <c r="I44" s="157">
        <v>0</v>
      </c>
      <c r="J44" s="157" t="s">
        <v>305</v>
      </c>
      <c r="K44" s="157">
        <v>0</v>
      </c>
      <c r="L44" s="158" t="s">
        <v>287</v>
      </c>
    </row>
    <row r="45" spans="1:12" ht="12.75" customHeight="1">
      <c r="A45" s="154"/>
      <c r="B45" s="154"/>
      <c r="C45" s="154"/>
      <c r="D45" s="159" t="s">
        <v>283</v>
      </c>
      <c r="E45" s="157">
        <v>357530</v>
      </c>
      <c r="F45" s="157">
        <v>68230</v>
      </c>
      <c r="G45" s="157">
        <v>68230</v>
      </c>
      <c r="H45" s="157">
        <v>0</v>
      </c>
      <c r="I45" s="157">
        <v>0</v>
      </c>
      <c r="J45" s="157">
        <v>0</v>
      </c>
      <c r="K45" s="157">
        <v>0</v>
      </c>
      <c r="L45" s="158"/>
    </row>
    <row r="46" spans="1:12" ht="12.75" customHeight="1">
      <c r="A46" s="154"/>
      <c r="B46" s="154"/>
      <c r="C46" s="154"/>
      <c r="D46" s="159" t="s">
        <v>284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8"/>
    </row>
    <row r="47" spans="1:12" ht="45.75" customHeight="1">
      <c r="A47" s="154" t="s">
        <v>306</v>
      </c>
      <c r="B47" s="154">
        <v>750</v>
      </c>
      <c r="C47" s="154">
        <v>75020</v>
      </c>
      <c r="D47" s="154" t="s">
        <v>307</v>
      </c>
      <c r="E47" s="157">
        <v>6063723</v>
      </c>
      <c r="F47" s="157">
        <v>1172299</v>
      </c>
      <c r="G47" s="157">
        <v>1172299</v>
      </c>
      <c r="H47" s="157">
        <v>0</v>
      </c>
      <c r="I47" s="157">
        <v>0</v>
      </c>
      <c r="J47" s="157" t="s">
        <v>169</v>
      </c>
      <c r="K47" s="157">
        <v>0</v>
      </c>
      <c r="L47" s="158" t="s">
        <v>308</v>
      </c>
    </row>
    <row r="48" spans="1:12" ht="12.75" customHeight="1">
      <c r="A48" s="154"/>
      <c r="B48" s="154"/>
      <c r="C48" s="154"/>
      <c r="D48" s="159" t="s">
        <v>283</v>
      </c>
      <c r="E48" s="157">
        <v>6063723</v>
      </c>
      <c r="F48" s="157">
        <v>1172299</v>
      </c>
      <c r="G48" s="157">
        <v>1172299</v>
      </c>
      <c r="H48" s="157">
        <v>0</v>
      </c>
      <c r="I48" s="157">
        <v>0</v>
      </c>
      <c r="J48" s="157">
        <v>0</v>
      </c>
      <c r="K48" s="157">
        <v>0</v>
      </c>
      <c r="L48" s="158"/>
    </row>
    <row r="49" spans="1:12" ht="12.75" customHeight="1">
      <c r="A49" s="154"/>
      <c r="B49" s="154"/>
      <c r="C49" s="154"/>
      <c r="D49" s="159" t="s">
        <v>284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8"/>
    </row>
    <row r="50" spans="1:12" ht="56.25" customHeight="1">
      <c r="A50" s="154" t="s">
        <v>309</v>
      </c>
      <c r="B50" s="154">
        <v>710</v>
      </c>
      <c r="C50" s="154">
        <v>71015</v>
      </c>
      <c r="D50" s="154" t="s">
        <v>307</v>
      </c>
      <c r="E50" s="157">
        <v>4770</v>
      </c>
      <c r="F50" s="157">
        <v>954</v>
      </c>
      <c r="G50" s="157">
        <v>0</v>
      </c>
      <c r="H50" s="157">
        <v>0</v>
      </c>
      <c r="I50" s="157">
        <v>0</v>
      </c>
      <c r="J50" s="157" t="s">
        <v>310</v>
      </c>
      <c r="K50" s="157">
        <v>0</v>
      </c>
      <c r="L50" s="158" t="s">
        <v>311</v>
      </c>
    </row>
    <row r="51" spans="1:12" ht="12.75" customHeight="1">
      <c r="A51" s="154"/>
      <c r="B51" s="154"/>
      <c r="C51" s="154"/>
      <c r="D51" s="159" t="s">
        <v>283</v>
      </c>
      <c r="E51" s="157">
        <v>4770</v>
      </c>
      <c r="F51" s="157">
        <v>954</v>
      </c>
      <c r="G51" s="157">
        <v>0</v>
      </c>
      <c r="H51" s="157">
        <v>0</v>
      </c>
      <c r="I51" s="157">
        <v>0</v>
      </c>
      <c r="J51" s="157">
        <v>954</v>
      </c>
      <c r="K51" s="157">
        <v>0</v>
      </c>
      <c r="L51" s="158"/>
    </row>
    <row r="52" spans="1:12" ht="12.75" customHeight="1">
      <c r="A52" s="154"/>
      <c r="B52" s="154"/>
      <c r="C52" s="154"/>
      <c r="D52" s="159" t="s">
        <v>284</v>
      </c>
      <c r="E52" s="157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0</v>
      </c>
      <c r="K52" s="157">
        <v>0</v>
      </c>
      <c r="L52" s="158"/>
    </row>
    <row r="53" spans="1:12" ht="43.5" customHeight="1">
      <c r="A53" s="154" t="s">
        <v>312</v>
      </c>
      <c r="B53" s="154">
        <v>754</v>
      </c>
      <c r="C53" s="154">
        <v>75411</v>
      </c>
      <c r="D53" s="154" t="s">
        <v>307</v>
      </c>
      <c r="E53" s="157">
        <v>520892</v>
      </c>
      <c r="F53" s="157">
        <v>99900</v>
      </c>
      <c r="G53" s="157">
        <v>0</v>
      </c>
      <c r="H53" s="157">
        <v>0</v>
      </c>
      <c r="I53" s="157">
        <v>0</v>
      </c>
      <c r="J53" s="157" t="s">
        <v>313</v>
      </c>
      <c r="K53" s="157">
        <v>0</v>
      </c>
      <c r="L53" s="158" t="s">
        <v>314</v>
      </c>
    </row>
    <row r="54" spans="1:12" ht="12.75" customHeight="1">
      <c r="A54" s="154"/>
      <c r="B54" s="154"/>
      <c r="C54" s="154"/>
      <c r="D54" s="159" t="s">
        <v>283</v>
      </c>
      <c r="E54" s="157">
        <v>520892</v>
      </c>
      <c r="F54" s="157">
        <v>99900</v>
      </c>
      <c r="G54" s="157">
        <v>0</v>
      </c>
      <c r="H54" s="157">
        <v>0</v>
      </c>
      <c r="I54" s="157">
        <v>0</v>
      </c>
      <c r="J54" s="157">
        <v>99900</v>
      </c>
      <c r="K54" s="157">
        <v>0</v>
      </c>
      <c r="L54" s="158"/>
    </row>
    <row r="55" spans="1:12" ht="12.75" customHeight="1">
      <c r="A55" s="154"/>
      <c r="B55" s="154"/>
      <c r="C55" s="154"/>
      <c r="D55" s="159" t="s">
        <v>284</v>
      </c>
      <c r="E55" s="157">
        <v>0</v>
      </c>
      <c r="F55" s="157">
        <v>0</v>
      </c>
      <c r="G55" s="157">
        <v>0</v>
      </c>
      <c r="H55" s="157">
        <v>0</v>
      </c>
      <c r="I55" s="157">
        <v>0</v>
      </c>
      <c r="J55" s="157">
        <v>0</v>
      </c>
      <c r="K55" s="157">
        <v>0</v>
      </c>
      <c r="L55" s="158"/>
    </row>
    <row r="56" spans="1:12" ht="46.5" customHeight="1">
      <c r="A56" s="154" t="s">
        <v>315</v>
      </c>
      <c r="B56" s="154">
        <v>801</v>
      </c>
      <c r="C56" s="154">
        <v>80120</v>
      </c>
      <c r="D56" s="154" t="s">
        <v>307</v>
      </c>
      <c r="E56" s="157">
        <v>1186382.82</v>
      </c>
      <c r="F56" s="157">
        <v>232392.44</v>
      </c>
      <c r="G56" s="157">
        <v>232392.44</v>
      </c>
      <c r="H56" s="157">
        <v>0</v>
      </c>
      <c r="I56" s="157">
        <v>0</v>
      </c>
      <c r="J56" s="157" t="s">
        <v>305</v>
      </c>
      <c r="K56" s="157">
        <v>0</v>
      </c>
      <c r="L56" s="158" t="s">
        <v>242</v>
      </c>
    </row>
    <row r="57" spans="1:12" ht="12.75" customHeight="1">
      <c r="A57" s="154"/>
      <c r="B57" s="154"/>
      <c r="C57" s="154"/>
      <c r="D57" s="159" t="s">
        <v>283</v>
      </c>
      <c r="E57" s="157">
        <v>1186382.82</v>
      </c>
      <c r="F57" s="157">
        <v>232392.44</v>
      </c>
      <c r="G57" s="157">
        <v>232392.44</v>
      </c>
      <c r="H57" s="157">
        <v>0</v>
      </c>
      <c r="I57" s="157">
        <v>0</v>
      </c>
      <c r="J57" s="157">
        <v>0</v>
      </c>
      <c r="K57" s="157">
        <v>0</v>
      </c>
      <c r="L57" s="158"/>
    </row>
    <row r="58" spans="1:12" ht="12.75" customHeight="1">
      <c r="A58" s="154"/>
      <c r="B58" s="154"/>
      <c r="C58" s="154"/>
      <c r="D58" s="159" t="s">
        <v>284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57">
        <v>0</v>
      </c>
      <c r="L58" s="158"/>
    </row>
    <row r="59" spans="1:12" ht="45" customHeight="1">
      <c r="A59" s="154" t="s">
        <v>316</v>
      </c>
      <c r="B59" s="154">
        <v>801</v>
      </c>
      <c r="C59" s="154">
        <v>80130</v>
      </c>
      <c r="D59" s="154" t="s">
        <v>307</v>
      </c>
      <c r="E59" s="157">
        <v>3616830</v>
      </c>
      <c r="F59" s="157">
        <v>600650</v>
      </c>
      <c r="G59" s="157">
        <v>600650</v>
      </c>
      <c r="H59" s="157">
        <v>0</v>
      </c>
      <c r="I59" s="157">
        <v>0</v>
      </c>
      <c r="J59" s="157" t="s">
        <v>305</v>
      </c>
      <c r="K59" s="157">
        <v>0</v>
      </c>
      <c r="L59" s="158" t="s">
        <v>317</v>
      </c>
    </row>
    <row r="60" spans="1:12" ht="12.75" customHeight="1">
      <c r="A60" s="154"/>
      <c r="B60" s="154"/>
      <c r="C60" s="154"/>
      <c r="D60" s="159" t="s">
        <v>283</v>
      </c>
      <c r="E60" s="157">
        <v>3616830</v>
      </c>
      <c r="F60" s="157">
        <v>600650</v>
      </c>
      <c r="G60" s="157">
        <v>600650</v>
      </c>
      <c r="H60" s="157">
        <v>0</v>
      </c>
      <c r="I60" s="157">
        <v>0</v>
      </c>
      <c r="J60" s="157">
        <v>0</v>
      </c>
      <c r="K60" s="157">
        <v>0</v>
      </c>
      <c r="L60" s="158"/>
    </row>
    <row r="61" spans="1:12" ht="12" customHeight="1">
      <c r="A61" s="154"/>
      <c r="B61" s="154"/>
      <c r="C61" s="154"/>
      <c r="D61" s="159" t="s">
        <v>284</v>
      </c>
      <c r="E61" s="157">
        <v>0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8"/>
    </row>
    <row r="62" spans="1:12" ht="57" customHeight="1">
      <c r="A62" s="154" t="s">
        <v>318</v>
      </c>
      <c r="B62" s="154">
        <v>852</v>
      </c>
      <c r="C62" s="154">
        <v>85201</v>
      </c>
      <c r="D62" s="154" t="s">
        <v>307</v>
      </c>
      <c r="E62" s="157">
        <v>410903.66</v>
      </c>
      <c r="F62" s="157">
        <v>80554.11</v>
      </c>
      <c r="G62" s="157">
        <v>80554.11</v>
      </c>
      <c r="H62" s="157">
        <v>0</v>
      </c>
      <c r="I62" s="157">
        <v>0</v>
      </c>
      <c r="J62" s="157" t="s">
        <v>305</v>
      </c>
      <c r="K62" s="157">
        <v>0</v>
      </c>
      <c r="L62" s="158" t="s">
        <v>319</v>
      </c>
    </row>
    <row r="63" spans="1:12" ht="12.75" customHeight="1">
      <c r="A63" s="154"/>
      <c r="B63" s="154"/>
      <c r="C63" s="154"/>
      <c r="D63" s="159" t="s">
        <v>283</v>
      </c>
      <c r="E63" s="157">
        <v>410903.66</v>
      </c>
      <c r="F63" s="157">
        <v>80554.11</v>
      </c>
      <c r="G63" s="157">
        <v>80554.11</v>
      </c>
      <c r="H63" s="157">
        <v>0</v>
      </c>
      <c r="I63" s="157">
        <v>0</v>
      </c>
      <c r="J63" s="157">
        <v>0</v>
      </c>
      <c r="K63" s="157">
        <v>0</v>
      </c>
      <c r="L63" s="158"/>
    </row>
    <row r="64" spans="1:12" ht="12" customHeight="1">
      <c r="A64" s="154"/>
      <c r="B64" s="154"/>
      <c r="C64" s="154"/>
      <c r="D64" s="159" t="s">
        <v>284</v>
      </c>
      <c r="E64" s="157">
        <v>0</v>
      </c>
      <c r="F64" s="157">
        <v>0</v>
      </c>
      <c r="G64" s="157"/>
      <c r="H64" s="157">
        <v>0</v>
      </c>
      <c r="I64" s="157">
        <v>0</v>
      </c>
      <c r="J64" s="157">
        <v>0</v>
      </c>
      <c r="K64" s="157">
        <v>0</v>
      </c>
      <c r="L64" s="158"/>
    </row>
    <row r="65" spans="1:12" ht="45.75" customHeight="1">
      <c r="A65" s="154" t="s">
        <v>318</v>
      </c>
      <c r="B65" s="154">
        <v>852</v>
      </c>
      <c r="C65" s="154">
        <v>85202</v>
      </c>
      <c r="D65" s="154" t="s">
        <v>307</v>
      </c>
      <c r="E65" s="157">
        <v>8165013.63</v>
      </c>
      <c r="F65" s="157">
        <v>1593150.7</v>
      </c>
      <c r="G65" s="157">
        <v>0</v>
      </c>
      <c r="H65" s="157">
        <v>0</v>
      </c>
      <c r="I65" s="157">
        <v>0</v>
      </c>
      <c r="J65" s="157" t="s">
        <v>320</v>
      </c>
      <c r="K65" s="157">
        <v>0</v>
      </c>
      <c r="L65" s="158" t="s">
        <v>321</v>
      </c>
    </row>
    <row r="66" spans="1:12" ht="12.75" customHeight="1">
      <c r="A66" s="154"/>
      <c r="B66" s="154"/>
      <c r="C66" s="154"/>
      <c r="D66" s="159" t="s">
        <v>283</v>
      </c>
      <c r="E66" s="157">
        <v>8165013.63</v>
      </c>
      <c r="F66" s="157">
        <v>1593150.7</v>
      </c>
      <c r="G66" s="157">
        <v>0</v>
      </c>
      <c r="H66" s="157">
        <v>0</v>
      </c>
      <c r="I66" s="157">
        <v>0</v>
      </c>
      <c r="J66" s="157">
        <v>1593150.7</v>
      </c>
      <c r="K66" s="157">
        <v>0</v>
      </c>
      <c r="L66" s="158"/>
    </row>
    <row r="67" spans="1:12" ht="12.75" customHeight="1">
      <c r="A67" s="154"/>
      <c r="B67" s="154"/>
      <c r="C67" s="154"/>
      <c r="D67" s="159" t="s">
        <v>284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8"/>
    </row>
    <row r="68" spans="1:12" ht="44.25" customHeight="1">
      <c r="A68" s="154" t="s">
        <v>322</v>
      </c>
      <c r="B68" s="154">
        <v>853</v>
      </c>
      <c r="C68" s="154">
        <v>85333</v>
      </c>
      <c r="D68" s="154" t="s">
        <v>307</v>
      </c>
      <c r="E68" s="157">
        <v>491921</v>
      </c>
      <c r="F68" s="157">
        <v>94566</v>
      </c>
      <c r="G68" s="157">
        <v>94566</v>
      </c>
      <c r="H68" s="157">
        <v>0</v>
      </c>
      <c r="I68" s="157">
        <v>0</v>
      </c>
      <c r="J68" s="157" t="s">
        <v>305</v>
      </c>
      <c r="K68" s="157">
        <v>0</v>
      </c>
      <c r="L68" s="158" t="s">
        <v>323</v>
      </c>
    </row>
    <row r="69" spans="1:12" ht="12.75" customHeight="1">
      <c r="A69" s="154"/>
      <c r="B69" s="154"/>
      <c r="C69" s="154"/>
      <c r="D69" s="159" t="s">
        <v>283</v>
      </c>
      <c r="E69" s="157">
        <v>491921</v>
      </c>
      <c r="F69" s="157">
        <v>94566</v>
      </c>
      <c r="G69" s="157">
        <v>94566</v>
      </c>
      <c r="H69" s="157">
        <v>0</v>
      </c>
      <c r="I69" s="157">
        <v>0</v>
      </c>
      <c r="J69" s="157">
        <v>0</v>
      </c>
      <c r="K69" s="157">
        <v>0</v>
      </c>
      <c r="L69" s="158"/>
    </row>
    <row r="70" spans="1:12" ht="12.75" customHeight="1">
      <c r="A70" s="154"/>
      <c r="B70" s="154"/>
      <c r="C70" s="154"/>
      <c r="D70" s="159" t="s">
        <v>284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8"/>
    </row>
    <row r="71" spans="1:12" ht="45" customHeight="1">
      <c r="A71" s="154" t="s">
        <v>324</v>
      </c>
      <c r="B71" s="154">
        <v>854</v>
      </c>
      <c r="C71" s="154">
        <v>85403</v>
      </c>
      <c r="D71" s="154" t="s">
        <v>307</v>
      </c>
      <c r="E71" s="157">
        <v>68725186</v>
      </c>
      <c r="F71" s="157">
        <v>121294.12</v>
      </c>
      <c r="G71" s="157">
        <v>121294.12</v>
      </c>
      <c r="H71" s="157">
        <v>0</v>
      </c>
      <c r="I71" s="157">
        <v>0</v>
      </c>
      <c r="J71" s="157" t="s">
        <v>325</v>
      </c>
      <c r="K71" s="157">
        <v>0</v>
      </c>
      <c r="L71" s="158" t="s">
        <v>326</v>
      </c>
    </row>
    <row r="72" spans="1:12" ht="12.75" customHeight="1">
      <c r="A72" s="154"/>
      <c r="B72" s="154"/>
      <c r="C72" s="154"/>
      <c r="D72" s="159" t="s">
        <v>283</v>
      </c>
      <c r="E72" s="157">
        <v>68725186</v>
      </c>
      <c r="F72" s="157">
        <v>121294.12</v>
      </c>
      <c r="G72" s="157">
        <v>121294.12</v>
      </c>
      <c r="H72" s="157">
        <v>0</v>
      </c>
      <c r="I72" s="157">
        <v>0</v>
      </c>
      <c r="J72" s="157">
        <v>0</v>
      </c>
      <c r="K72" s="157">
        <v>0</v>
      </c>
      <c r="L72" s="158"/>
    </row>
    <row r="73" spans="1:12" ht="12.75" customHeight="1">
      <c r="A73" s="154"/>
      <c r="B73" s="154"/>
      <c r="C73" s="154"/>
      <c r="D73" s="159" t="s">
        <v>284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8"/>
    </row>
    <row r="74" spans="1:12" ht="45" customHeight="1">
      <c r="A74" s="154" t="s">
        <v>327</v>
      </c>
      <c r="B74" s="154">
        <v>854</v>
      </c>
      <c r="C74" s="154">
        <v>85406</v>
      </c>
      <c r="D74" s="154" t="s">
        <v>307</v>
      </c>
      <c r="E74" s="157">
        <v>234410</v>
      </c>
      <c r="F74" s="157">
        <v>42000</v>
      </c>
      <c r="G74" s="157">
        <v>42000</v>
      </c>
      <c r="H74" s="157">
        <v>0</v>
      </c>
      <c r="I74" s="157">
        <v>0</v>
      </c>
      <c r="J74" s="157" t="s">
        <v>328</v>
      </c>
      <c r="K74" s="157">
        <v>0</v>
      </c>
      <c r="L74" s="158" t="s">
        <v>329</v>
      </c>
    </row>
    <row r="75" spans="1:12" ht="12" customHeight="1">
      <c r="A75" s="154"/>
      <c r="B75" s="154"/>
      <c r="C75" s="154"/>
      <c r="D75" s="159" t="s">
        <v>283</v>
      </c>
      <c r="E75" s="157">
        <v>234410</v>
      </c>
      <c r="F75" s="157">
        <v>42000</v>
      </c>
      <c r="G75" s="157">
        <v>42000</v>
      </c>
      <c r="H75" s="157">
        <v>0</v>
      </c>
      <c r="I75" s="157">
        <v>0</v>
      </c>
      <c r="J75" s="157">
        <v>0</v>
      </c>
      <c r="K75" s="157">
        <v>0</v>
      </c>
      <c r="L75" s="158"/>
    </row>
    <row r="76" spans="1:12" ht="12.75" customHeight="1">
      <c r="A76" s="154"/>
      <c r="B76" s="154"/>
      <c r="C76" s="154"/>
      <c r="D76" s="159" t="s">
        <v>284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8"/>
    </row>
    <row r="77" spans="1:12" ht="22.5" customHeight="1">
      <c r="A77" s="249" t="s">
        <v>51</v>
      </c>
      <c r="B77" s="249"/>
      <c r="C77" s="249"/>
      <c r="D77" s="249"/>
      <c r="E77" s="161">
        <f>SUM(E10+E13+E14+E17+E20+E23+E26+E29+E32+E35+E38+E41+E44+E47+E50+E53+E56+E59+E62+E65+E68+E71+E74)</f>
        <v>125083562.11</v>
      </c>
      <c r="F77" s="161">
        <f>SUM(F10+F13+F14+F17+F20+F23+F26+F29+F32+F35+F38+F41+F44+F47+F50+F53+F56+F59+F62+F65+F68+F71+F74)</f>
        <v>16362040.369999997</v>
      </c>
      <c r="G77" s="161">
        <f>SUM(G10+G13+G17+G20+G23+G26+G29+G32+G35+G38+G41+G14+G44+G47+G50+G53+G56+G59+G62+G65+G68+G71+G74)</f>
        <v>6575902.670000001</v>
      </c>
      <c r="H77" s="161">
        <f>SUM(H10+H13+H17+H20+H23+H26+H29+H32+H35+H38+H41+H14+H44+H47+H50+H53+H56+H59+H62+H65+H68+H71+H74)</f>
        <v>1000000</v>
      </c>
      <c r="I77" s="161">
        <f>SUM(I10+I13+I17+I20+I23+I26+I29+I32+I35+I38+I41+I14+I44+I47+I50+I53+I56+I59+I62+I65+I68+I71+I74)</f>
        <v>1000000</v>
      </c>
      <c r="J77" s="161">
        <v>3584141.7</v>
      </c>
      <c r="K77" s="161">
        <f>SUM(K10+K13+K17+K20+K23+K26+K29+K32+K35+K38+K41+K14+K44+K47+K50+K53+K56+K59+K62+K65+K68+K71+K74)</f>
        <v>5201996</v>
      </c>
      <c r="L77" s="162" t="s">
        <v>195</v>
      </c>
    </row>
    <row r="78" spans="7:10" ht="11.25">
      <c r="G78" s="163"/>
      <c r="J78" s="164"/>
    </row>
    <row r="79" spans="1:12" ht="11.25">
      <c r="A79" s="247" t="s">
        <v>196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</row>
    <row r="80" spans="1:12" ht="11.25">
      <c r="A80" s="247" t="s">
        <v>197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</row>
    <row r="81" spans="1:12" ht="11.25">
      <c r="A81" s="247" t="s">
        <v>198</v>
      </c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</row>
    <row r="82" spans="1:12" ht="11.25">
      <c r="A82" s="247" t="s">
        <v>330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</row>
    <row r="83" spans="1:12" ht="11.25">
      <c r="A83" s="247" t="s">
        <v>200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</row>
    <row r="85" ht="11.25">
      <c r="E85" s="165"/>
    </row>
    <row r="87" ht="11.25">
      <c r="E87" s="160"/>
    </row>
  </sheetData>
  <sheetProtection/>
  <mergeCells count="21">
    <mergeCell ref="G4:K4"/>
    <mergeCell ref="A77:D77"/>
    <mergeCell ref="A1:L1"/>
    <mergeCell ref="A3:A8"/>
    <mergeCell ref="B3:B8"/>
    <mergeCell ref="C3:C8"/>
    <mergeCell ref="D3:D8"/>
    <mergeCell ref="E3:E8"/>
    <mergeCell ref="F3:K3"/>
    <mergeCell ref="L3:L8"/>
    <mergeCell ref="F4:F8"/>
    <mergeCell ref="A79:L79"/>
    <mergeCell ref="A80:L80"/>
    <mergeCell ref="A81:L81"/>
    <mergeCell ref="A82:L82"/>
    <mergeCell ref="A83:L83"/>
    <mergeCell ref="G5:G8"/>
    <mergeCell ref="H5:H8"/>
    <mergeCell ref="J5:J8"/>
    <mergeCell ref="K5:K8"/>
    <mergeCell ref="I6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headerFooter>
    <oddHeader>&amp;RZałącznik Nr 9 do uchwały 
Nr ....... Rady Powiatu w Opatowie z dnia …. października 2011 r.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Różycka - Skiba</dc:creator>
  <cp:keywords/>
  <dc:description/>
  <cp:lastModifiedBy>fihgra</cp:lastModifiedBy>
  <cp:lastPrinted>2011-10-26T13:05:47Z</cp:lastPrinted>
  <dcterms:created xsi:type="dcterms:W3CDTF">2011-10-20T12:41:31Z</dcterms:created>
  <dcterms:modified xsi:type="dcterms:W3CDTF">2011-10-26T13:08:22Z</dcterms:modified>
  <cp:category/>
  <cp:version/>
  <cp:contentType/>
  <cp:contentStatus/>
</cp:coreProperties>
</file>