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3"/>
  </bookViews>
  <sheets>
    <sheet name="1" sheetId="1" r:id="rId1"/>
    <sheet name="1 - paragrafy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definedNames>
    <definedName name="_xlnm.Print_Titles" localSheetId="15">'15'!$3:$4</definedName>
  </definedNames>
  <calcPr fullCalcOnLoad="1"/>
</workbook>
</file>

<file path=xl/sharedStrings.xml><?xml version="1.0" encoding="utf-8"?>
<sst xmlns="http://schemas.openxmlformats.org/spreadsheetml/2006/main" count="588" uniqueCount="335">
  <si>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</si>
  <si>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</si>
  <si>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</si>
  <si>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</si>
  <si>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</si>
  <si>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</si>
  <si>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</si>
  <si>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</si>
  <si>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</si>
  <si>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</si>
  <si>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</si>
  <si>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</si>
  <si>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</si>
  <si>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</si>
  <si>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</si>
  <si>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</si>
  <si>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</si>
  <si>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</si>
  <si>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</si>
  <si>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</si>
  <si>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</si>
  <si>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</si>
  <si>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</si>
  <si>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</si>
  <si>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</si>
  <si>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</si>
  <si>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</si>
  <si>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</si>
  <si>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</si>
  <si>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</si>
  <si>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</si>
  <si>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</si>
  <si>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</si>
  <si>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</si>
  <si>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</si>
  <si>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</si>
  <si>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</si>
  <si>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</si>
  <si>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</si>
  <si>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</si>
  <si>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</si>
  <si>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2011 r.</t>
  </si>
  <si>
    <t>L.p.</t>
  </si>
  <si>
    <t>I</t>
  </si>
  <si>
    <t>II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</si>
  <si>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</si>
  <si>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</si>
  <si>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</si>
  <si>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</si>
  <si>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</si>
  <si>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</si>
  <si>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w tym: wpłata do budżetu</t>
  </si>
  <si>
    <t>Przychody</t>
  </si>
  <si>
    <t>Dochody</t>
  </si>
  <si>
    <t>Fundusz Ochrony Środowiska i Gospodarki Wodnej</t>
  </si>
  <si>
    <t>Fundusz Gospodarki Zasobem Geodezyjnym i Kartograficznym</t>
  </si>
  <si>
    <t>Udzielone pożyczki</t>
  </si>
  <si>
    <t>Plan
na 2010 r.</t>
  </si>
  <si>
    <t>Dochody budżetu gminy 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</si>
  <si>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</si>
  <si>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</si>
  <si>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</si>
  <si>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</si>
  <si>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</si>
  <si>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</si>
  <si>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</si>
  <si>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Dochody i wydatki związane z realizacją zadań z zakresu administracji rządowej i innych zadań zleconych odrębnymi ustawami w  2010 r.</t>
  </si>
  <si>
    <t>Dochody i wydatki związane z realizacją zadań z zakresu administracji rządowej realizowanych na podstawie porozumień z organami administracji rządowej w 2010 r.</t>
  </si>
  <si>
    <t>Dotacje ogółem</t>
  </si>
  <si>
    <t>Wydatki ogółem</t>
  </si>
  <si>
    <t>wniesienie wkadów do spółek prawa handlowego</t>
  </si>
  <si>
    <t>Dochody i wydatki związane z realizacją zadań realizowanych na podstawie porozumień (umów) między jednostkami samorządu terytorialnego w 2010 r.</t>
  </si>
  <si>
    <t>zakup i objęcie akcji i udziałów</t>
  </si>
  <si>
    <t>Limity wydatków na wieloletnie programy inwestycyjne w latach 2010 - 2012</t>
  </si>
  <si>
    <t>wydatki poniesione do 31.12.2009 r.</t>
  </si>
  <si>
    <t>rok budżetowy 2010 (8+9+10+11)</t>
  </si>
  <si>
    <t>2012 r.</t>
  </si>
  <si>
    <t>wydatki do poniesienia po 2012 roku</t>
  </si>
  <si>
    <t>rok budżetowy 2010 (7+8+9+10)</t>
  </si>
  <si>
    <t>Zadania inwestycyjne roczne w 2010 r.</t>
  </si>
  <si>
    <t>Plan przychodów i wydatków gospodarstw pomocniczych na 2010 r.</t>
  </si>
  <si>
    <t xml:space="preserve"> Plan dochodów i wydatków dochodów własnych na 2010 r.</t>
  </si>
  <si>
    <t>Plan przychodów i wydatków funduszy celowych na 2010 r.</t>
  </si>
  <si>
    <t>Plan na 2010 r.</t>
  </si>
  <si>
    <t>kwota</t>
  </si>
  <si>
    <t>Wydatki na programy i projekty realizowane ze środków pochodzących z budżetu Unii Europejskiej oraz innych źródeł zagranicznych, niepodlegających zwrotowi na 2010 rok</t>
  </si>
  <si>
    <t>w zł</t>
  </si>
  <si>
    <t>Źródła finansowania</t>
  </si>
  <si>
    <t>Wydatki w roku budżetowym 2010</t>
  </si>
  <si>
    <t>Planowane wydatki budżetowe na realizację zadań programu w latach 2011 - 2012</t>
  </si>
  <si>
    <t>2011 rok</t>
  </si>
  <si>
    <t>2012 rok</t>
  </si>
  <si>
    <t>Razem 2011 - 2012</t>
  </si>
  <si>
    <t>Ogółem wydatki bieżące</t>
  </si>
  <si>
    <t>- środki z budżetu j.s.t.</t>
  </si>
  <si>
    <t>- środki z budżetu krajowego</t>
  </si>
  <si>
    <t>- środki z UE oraz innych źródeł zagranicznych</t>
  </si>
  <si>
    <t>Ogółem wydatki majątkowe</t>
  </si>
  <si>
    <t xml:space="preserve">Ogółem wydatki </t>
  </si>
  <si>
    <t>Załącznik Nr 4a</t>
  </si>
  <si>
    <t>do uchwały Nr . . . . . . . . . . . . . . . .</t>
  </si>
  <si>
    <t>Wydatki bieżące na programy i projekty realizowane ze środków pochodzących z budżetu Unii Europejskiej oraz innych źródeł zagranicznych, niepodlegających zwrotowi na 2010 rok</t>
  </si>
  <si>
    <t>Projekt</t>
  </si>
  <si>
    <t>Okres realizacji zadania</t>
  </si>
  <si>
    <t>Przewidywane nakłady i źródła finansowania</t>
  </si>
  <si>
    <t>Wydatki poniesione do 31.12.2009 r.</t>
  </si>
  <si>
    <t>Planowane wydatki budżetowe na realizację zadań programu w latach 2011 - 20……</t>
  </si>
  <si>
    <t>źródło</t>
  </si>
  <si>
    <t>po 2012 roku</t>
  </si>
  <si>
    <t>Wartość zadania:</t>
  </si>
  <si>
    <t>Wydatki majątkowe na programy i projekty realizowane ze środków pochodzących z budżetu Unii Europejskiej oraz innych źródeł zagranicznych, niepodlegających zwrotowi na 2010 rok</t>
  </si>
  <si>
    <t>Przychody i rozchody budżetu w 2010 r.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</si>
  <si>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</si>
  <si>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</si>
  <si>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</si>
  <si>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</si>
  <si>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</si>
  <si>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</si>
  <si>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</si>
  <si>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</si>
  <si>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</si>
  <si>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</si>
  <si>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</si>
  <si>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</si>
  <si>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</si>
  <si>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</si>
  <si>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</si>
  <si>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</si>
  <si>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</si>
  <si>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</si>
  <si>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</si>
  <si>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</si>
  <si>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§ 955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</si>
  <si>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</si>
  <si>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</si>
  <si>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</si>
  <si>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</si>
  <si>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</si>
  <si>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</si>
  <si>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</si>
  <si>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</si>
  <si>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</si>
  <si>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</si>
  <si>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</si>
  <si>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</si>
  <si>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</si>
  <si>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</si>
  <si>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</si>
  <si>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</si>
  <si>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Dotacje podmiotowe w 2010 r.</t>
  </si>
  <si>
    <t>Nazwa instytucji</t>
  </si>
  <si>
    <t>Kwota dotacji</t>
  </si>
  <si>
    <t>Dotacje celowe w 2010 r.</t>
  </si>
  <si>
    <t>Jednostka otrzymująca dotację</t>
  </si>
  <si>
    <t>I. Dotacje dla jednostek sektora finansów publicznych</t>
  </si>
  <si>
    <t>II. Dotacje dla jednostek spoza sektora finansów publicznych</t>
  </si>
  <si>
    <t>Kwota
2010 r.</t>
  </si>
  <si>
    <t>Wydatki budżetu powiatu na  2010 r.</t>
  </si>
  <si>
    <t>010</t>
  </si>
  <si>
    <t>ROLNICTWO I ŁOWIECTWO</t>
  </si>
  <si>
    <t>01005</t>
  </si>
  <si>
    <t>PRACE GEODEZYJNO-URZĄDZENIOWE NA POTRZEBY ROLNICTWA</t>
  </si>
  <si>
    <t>01095</t>
  </si>
  <si>
    <t>POZOSTAŁA DZIAŁALNOŚĆ</t>
  </si>
  <si>
    <t>020</t>
  </si>
  <si>
    <t>LEŚNICTWO</t>
  </si>
  <si>
    <t>02001</t>
  </si>
  <si>
    <t>GOSPODARKA LEŚNA</t>
  </si>
  <si>
    <t>02002</t>
  </si>
  <si>
    <t>NADZÓR NAD GOSPODARKĄ LEŚNĄ</t>
  </si>
  <si>
    <t>TRANSPORT I ŁĄCZNOŚĆ</t>
  </si>
  <si>
    <t>DROGI PUBLICZNE WOJEWÓDZKIE</t>
  </si>
  <si>
    <t>DROGI PUBLICZNE POWIATOWE</t>
  </si>
  <si>
    <t>GOSPODARKA  MIESZKANIOWA</t>
  </si>
  <si>
    <t>GOSPODARKA GRUNTAMI I NIERUCHOMOŚCIAMI</t>
  </si>
  <si>
    <t>DZIAŁALNOŚĆ USŁUGOWA</t>
  </si>
  <si>
    <t>PRACE GEODEZYJNE I KARTOGRAFICZNE (NIEINWESTYCYJNE)</t>
  </si>
  <si>
    <t>OPRACOWANIA GEODEZYJNE KARTOGRAFICZNE</t>
  </si>
  <si>
    <t>NADZÓR BUDOWLANY</t>
  </si>
  <si>
    <t>ADMINISTRACJA PUBLICZNA</t>
  </si>
  <si>
    <t>URZĘDY WOJEWÓDZKIE</t>
  </si>
  <si>
    <t>RADY POWIATÓW</t>
  </si>
  <si>
    <t>STAROSTWO POWIATOWE</t>
  </si>
  <si>
    <t>KWALIFIKACJA WOJSKOWA</t>
  </si>
  <si>
    <t>PROMOCJA  JEDNOSTEK SAMORZĄDU TERYTORIALNEGO</t>
  </si>
  <si>
    <t>BEZPIECZEŃSTO PUBLICZNE I OCHRONA PRZECIWPOŻAROWA</t>
  </si>
  <si>
    <t>KOMENDY POWIATOWE PAŃSTWOWEJ STRAŻY POŻARNEJ</t>
  </si>
  <si>
    <t>ZARZĄDZANIE KRYZYSOWE</t>
  </si>
  <si>
    <t>OBSŁUGA DŁUGU PUBLICZNEGO</t>
  </si>
  <si>
    <t>OBŁUGA PAPIERÓW WARTOŚCIOWYCH, KREDYTÓW I POŻYCZEK JEDN. SAM. TERYTOR.</t>
  </si>
  <si>
    <t>ROZLICZENIA Z TYTUŁU PORĘCZEŃ I GWARANCJI UDZIELONYCH PRZEZ SKARB PAŃSTWA LUB JEDNOSTKĘ SAMORZĄDU TERYTORIALNEGI</t>
  </si>
  <si>
    <t>RÓŻNE ROZLICZENIA</t>
  </si>
  <si>
    <t>REZERWY OGÓLNE I CELOWE</t>
  </si>
  <si>
    <t>OŚWIATA I WYCHOWANIE</t>
  </si>
  <si>
    <t>SZKOŁY PODSTAWOWE SPECJALNE</t>
  </si>
  <si>
    <t>GIMNAZJA SPECJALNE</t>
  </si>
  <si>
    <t>LICEA OGÓLNOKSZTAŁCĄCE</t>
  </si>
  <si>
    <t>LICEA PROFILOWANE</t>
  </si>
  <si>
    <t xml:space="preserve">SZKOŁY ZAWODOWE </t>
  </si>
  <si>
    <t>SZKOŁY ZAWODOWE SPECJALNE</t>
  </si>
  <si>
    <t>DOKSZTAŁCANIE I DOSKONALENIE NAUCZYCIELI</t>
  </si>
  <si>
    <t>STOŁÓWKI SZKOLNE</t>
  </si>
  <si>
    <t>OCHRONA ZDROWIA</t>
  </si>
  <si>
    <t>SZPITALE OGÓLNE</t>
  </si>
  <si>
    <t>SKŁADKI NA UBEZPIECZENIE ZDROWOTNE ORAZ ŚWIADCZENIA DLA OSÓB NIE OBJĘTYCH OBOWIĄZKIEM UBIEZPIECZENIA ZDROWOTNEGO</t>
  </si>
  <si>
    <t>POMOC SPOŁECZNA</t>
  </si>
  <si>
    <t>PLACÓWKI OPIEKUŃCZO- WYCHOWAWCZE</t>
  </si>
  <si>
    <t xml:space="preserve">DOMY POMOCY SPOŁECZNEJ </t>
  </si>
  <si>
    <t>RODZINY ZASTĘPCZE</t>
  </si>
  <si>
    <t>POWIATOWE CENTRA POMOCY RODZINIE</t>
  </si>
  <si>
    <t>POZOSTAŁE ZADANIA W ZAKRESIE POLITYKI SPOŁECZNEJ</t>
  </si>
  <si>
    <t>REHABILITACJA ZAWODOWA I SPOŁECZNA OSÓB NIEPEŁNOSPRAWNYCH</t>
  </si>
  <si>
    <t>ZESPOŁY DO SPRAW ORZEKANIA O  NIEPEŁNOSPRAWNOŚCI</t>
  </si>
  <si>
    <t>POWIATOWE URZĘDY PRACY</t>
  </si>
  <si>
    <t>EDUKACYJNA OPIEKA WYCHOWAWCZA</t>
  </si>
  <si>
    <t>SPECJALNE OŚRODKI SZKOLNO-WYCHOWAWCZE</t>
  </si>
  <si>
    <t>PORADNIE PSYCHOLOGICZNO-PEDAGOGICZNE ORAZ INNE PORADNIE  SPECJALISTYCZNE</t>
  </si>
  <si>
    <t>INTERNATY I BURSY SZKOLNE</t>
  </si>
  <si>
    <t>POMOC MATERIALNA DLA UCZNIÓW</t>
  </si>
  <si>
    <t>SZKOLNE SCHRONISKA MŁODZIEŻOWE</t>
  </si>
  <si>
    <t>KULTURA I OCHRONA DZIEDZICTWA NARODOWEGO</t>
  </si>
  <si>
    <t>BIBLIOTEKI</t>
  </si>
  <si>
    <t>OCHRONA ZABYTKÓW I I OPIEKA NAD ZABYTKAMI</t>
  </si>
  <si>
    <t>KULTURA FIZYCZNA I SPORT</t>
  </si>
  <si>
    <t>ZADANIA W ZAKRESIE KULTURY FIZYCZNEJ I SPORTU</t>
  </si>
  <si>
    <t>Przebudowa ciągu dróg powiatowych o nr 0743T i 0767T na odcinku Stodoły - Podgrochocice - Bidziny - Stodoły Wieś (2008-2011).</t>
  </si>
  <si>
    <t xml:space="preserve">A.      
B.390 096 
C.
D. </t>
  </si>
  <si>
    <t>ZDP w Opatowie</t>
  </si>
  <si>
    <t>Rozbudowa budynku Zespołu Szkół Nr 1w Opatowie.Odnowa potencjału sportowo - dydaktycznego(2007-2012)</t>
  </si>
  <si>
    <t>A.      
B.
C.
D.</t>
  </si>
  <si>
    <t>Zespół Szkół Nr 1 Opatów</t>
  </si>
  <si>
    <t xml:space="preserve">A.756 100 
B. 760 200
C.
D. </t>
  </si>
  <si>
    <t>Zarząd Dróg Powiatowych w Opatowie</t>
  </si>
  <si>
    <t xml:space="preserve">Powiatowe Centrum </t>
  </si>
  <si>
    <t>Pomocy Rodzinie</t>
  </si>
  <si>
    <t xml:space="preserve">Program: operacyjny Kapitał Ludzki  </t>
  </si>
  <si>
    <t>Priorytet: VII Promocja integracji społecznej</t>
  </si>
  <si>
    <t>Działanie 7. 1 Rozwój</t>
  </si>
  <si>
    <t>Poddziałanie: 7.1,2 Rozwój i upowszechnianie aktywnej integracji poprzez powiatowe centra pomocy rodzinie</t>
  </si>
  <si>
    <t>Projekt: Droga do sukcesu</t>
  </si>
  <si>
    <t xml:space="preserve">Program: Regionalny Program Operacyjny Województwa Świętokrzyskiego na lata 2007 - 2013 RPOWŚ                                                           Oś Priorytetowa: 3 Podniesienie jakości systemu komunikacyjnego regionu.                                                                                       Działanie: 3.2. Rozwój systemów lokalnej infrastruktury komunikacjnej. Projekt: Przebudowa ciągu dróg powiatowych o nr 0743T i 0767T na odcinku Stodoły - Podgrochocice - Bidziny - Stodoły Wieś.                                                                                                                                                                                    </t>
  </si>
  <si>
    <t>2008-2011</t>
  </si>
  <si>
    <t>Zarząd Dróg Powiatowy-ch w Opatowie</t>
  </si>
  <si>
    <t xml:space="preserve">Program: Regionalny Program Operacyjny Województwa Świętokrzyskiego na lata 2007-2013  RPOWŚ   </t>
  </si>
  <si>
    <t>2007-2012</t>
  </si>
  <si>
    <t>Priorytet: OŚ 5 "Wzrost jakości infrastruktury społecznej oraz inwestycje w dziedzictwo kulturowe,sport i turystykę"</t>
  </si>
  <si>
    <t>Działanie:5.2.Podniesieniejakości usług publicznych poprzez wspieranie placówek edukacyjnych i kulturalnych.</t>
  </si>
  <si>
    <t>Projekt:  Rozbudowa budynku Zespołu Szkół Nr 1 w Opatowie - odnowienie potencjału sportowo - dydaktycznego</t>
  </si>
  <si>
    <t xml:space="preserve">Ogółem wydatki majątkowe </t>
  </si>
  <si>
    <t>-środki z budżetu j.t.s.</t>
  </si>
  <si>
    <t>-środki z budżetu krajowego</t>
  </si>
  <si>
    <t>700</t>
  </si>
  <si>
    <t>Ogółem:</t>
  </si>
  <si>
    <t>Projekt na drogę nr 754 T</t>
  </si>
  <si>
    <t>Projekt "e-św. Rozb. Infrastr. Informat.JST"</t>
  </si>
  <si>
    <t>Projekt "Nad Czarną Kamienną"</t>
  </si>
  <si>
    <t xml:space="preserve">Utrzymanie dzieci w placówkach </t>
  </si>
  <si>
    <t>utrzymanie dzieci w rodzinach</t>
  </si>
  <si>
    <t>orzekanie o niepełnosprawności</t>
  </si>
  <si>
    <t>Rehabilitacja osób niepełnosprawnych</t>
  </si>
  <si>
    <t>Biblioteka pobliczna</t>
  </si>
  <si>
    <t>II. Dochody i wydatki związane z pomocą rzeczową lub finansową realizowaną na podstawie porozumień między j.s.t.</t>
  </si>
  <si>
    <t>Remopnty dróg powiatowych</t>
  </si>
  <si>
    <t>Inwestycje na drodze powiatowej</t>
  </si>
  <si>
    <t>Inwestycje na drogach powiatowych</t>
  </si>
  <si>
    <t>OGÓŁEM WYDATKI:</t>
  </si>
  <si>
    <t>Zespół Szkół Nr 1 w Opatowie</t>
  </si>
  <si>
    <t>Zespół Szkół w Ożarowie</t>
  </si>
  <si>
    <t>Zespół Szkół Nr 2 w Opatowie</t>
  </si>
  <si>
    <t>Poradnia psychologicz.-pedagog. w Opatowie</t>
  </si>
  <si>
    <t>Spec. Ośrodek Szkolno-Wychow. w Niemienicach</t>
  </si>
  <si>
    <t>Spec. Ośrodek Szkolno-Wychow. w Sulejowie</t>
  </si>
  <si>
    <t>Spec.Ośrodek Szkolno-Wychow. w Jałwęsach</t>
  </si>
  <si>
    <t>Zarząd PowiatowyZOSP RP w Opatowie</t>
  </si>
  <si>
    <t>Szkoły Niepubliczne</t>
  </si>
  <si>
    <t>Rehabilitacja zawodowa i społeczna osób niepełnosprawnych WTZ Piotrowice</t>
  </si>
  <si>
    <t>Rehabilitacja zawodowa i społeczna osób niepełnosprawnych WTZ Zochcinek</t>
  </si>
  <si>
    <t>Projekt na drogę Nr 754</t>
  </si>
  <si>
    <t>Województwo Świętokrzyskie</t>
  </si>
  <si>
    <t>Projekt "e świętokrzskie Rozbudowa Infrastruktury Informatycznej JTS"</t>
  </si>
  <si>
    <t>Projekt "Nad Czarną Kamienną- nieodkryte piękno północnej części województwa świętokrzyskiego"</t>
  </si>
  <si>
    <t>Powiat Starachowice</t>
  </si>
  <si>
    <t>Wyposażenie Szpitala Powiatowego w Opatowie</t>
  </si>
  <si>
    <t>SPZZOZ w Opatowie</t>
  </si>
  <si>
    <t>Zwrot kosztów utrzymania dzieci</t>
  </si>
  <si>
    <t>Powiaty w których przebywają dzieci w placówkach wychowawczych</t>
  </si>
  <si>
    <t xml:space="preserve">Zwrot kosztów utrzymania dzieci </t>
  </si>
  <si>
    <t>Powiaty w których przebywają dzieci w rodzinach zastepczych</t>
  </si>
  <si>
    <t>Dofinansowanie utrzymania biblioteki</t>
  </si>
  <si>
    <t>Urząd Miasta i Gminy w Opatowie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</si>
  <si>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</si>
  <si>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</si>
  <si>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0970</t>
  </si>
  <si>
    <t>Wpływy z różnych dochodów</t>
  </si>
  <si>
    <t>2710</t>
  </si>
  <si>
    <t xml:space="preserve">Wpływy z tytułu pomocy finansowej udzielanej między jednostkami samorządu terytorialnego na dofinansowanie własnych zadań bieżących </t>
  </si>
  <si>
    <t>Dochody jednostek samorządu terytorialnego związane z realizacją zadań z zakresu administracji rządowej oraz innych zadań zleconych ustawami</t>
  </si>
  <si>
    <t>0420</t>
  </si>
  <si>
    <t>Wpływy z opłaty komunikacyjnej</t>
  </si>
  <si>
    <t>0470</t>
  </si>
  <si>
    <t>Wpływy z opłat za zarząd, użytkowanie i użytkowanie wieczyste nieruchomości</t>
  </si>
  <si>
    <t>0690</t>
  </si>
  <si>
    <t>Wpływy z różnych opłat</t>
  </si>
  <si>
    <t>0750</t>
  </si>
  <si>
    <t>Dochody z najmu i dzierżawy składników majątkowych Skarbu Państwa lub jednostek samorządu terytorialnego oraz innych umów o podobnym charakterze</t>
  </si>
  <si>
    <t>2110</t>
  </si>
  <si>
    <t>Dotacje celowe otrzymane z budżetu państwa na zadania bieżące realizowane przez powiat na podstawie porozumień z organami administracji rządowej.</t>
  </si>
  <si>
    <t>0010</t>
  </si>
  <si>
    <t>Podatek dochodowy od osób fizycznych</t>
  </si>
  <si>
    <t>0020</t>
  </si>
  <si>
    <t>Podatek dochodowy od osób prawnych</t>
  </si>
  <si>
    <t>Subwencje ogólne z budżetu państwa</t>
  </si>
  <si>
    <t>0920</t>
  </si>
  <si>
    <t>Pozostałe odsetki</t>
  </si>
  <si>
    <t>Dotacje celowe otrzymane z powiatu na zadania bieżące realizowane na podstawie porozumień (umów) miedzy jednostkami samorządu terytorialnego</t>
  </si>
  <si>
    <t>0830</t>
  </si>
  <si>
    <t>Wpływy z usług</t>
  </si>
  <si>
    <t>Dotacje celowe otrzymane z budżetu państwa na realicację bieżących zadań własnych powiatuących zadań własnych powiatu</t>
  </si>
  <si>
    <t xml:space="preserve">Dotacje rozwojowe oraz środki na finansowanie Wspólnej Polityki Rolnej </t>
  </si>
  <si>
    <t>Środki Funduszu Pracy przekazane powiatom z przeznaczeniem na finansowanie kosztów wynagrodzenia i składek na ubezpieczenia społeczne pracowników  powiatowego urzędu pracy</t>
  </si>
  <si>
    <t>RAZEM</t>
  </si>
  <si>
    <t>6300</t>
  </si>
  <si>
    <t>Wpływy z tytułu pomocy finansowej udzielanej między jednostkami samorządu terytorialnego na dofinansowanie własnych zadań inwestycyjnych i zakupów inwestycyjnych</t>
  </si>
  <si>
    <t>6309</t>
  </si>
  <si>
    <t>6298</t>
  </si>
  <si>
    <t xml:space="preserve">Środki otrzymane od pozostałych jednostek zaliczanych do sektora finansów publicznych na finansowanie lub dofinansowanie kosztów realizacji inwestycji i zakupów inwestycyjnych jednostek zaliczanych do sektora finansów publicznych </t>
  </si>
  <si>
    <t>6430</t>
  </si>
  <si>
    <t>Dotacje celowe przekazane z budzetu państwa na realizacje inwestycji i zakupów inwestycyjnych własnych powiatu</t>
  </si>
  <si>
    <t>Środkina dofinansowanie własnych inwestycji gmin (związków gmin), powiatów (związków powiatów), samorządów województw, pozyskane z innych żródeł</t>
  </si>
  <si>
    <t>Przebudowa drogi pow. 0696T odc. Ożarów - Czachów od km 4+460 do km 5+060 o dłg. 3340</t>
  </si>
  <si>
    <t xml:space="preserve">z dnia 30 grudnia 2009 r. </t>
  </si>
  <si>
    <t>Rady Powiatu. . . . . . . . .</t>
  </si>
  <si>
    <t>Rozdz</t>
  </si>
  <si>
    <t>ZS Nr 1 Opatów</t>
  </si>
  <si>
    <t>Dochody budżetu powiatu na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</si>
</sst>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\ _z_ł_-;\-* #,##0\ _z_ł_-;_-* &quot;-&quot;??\ _z_ł_-;_-@_-"/>
  </numFmts>
  <fonts count="96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sz val="12"/>
      <name val="Arial CE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Arial CE"/>
      <family val="2"/>
    </font>
    <font>
      <b/>
      <i/>
      <sz val="11"/>
      <name val="Times New Roman"/>
      <family val="1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5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5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0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5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9" fillId="23" borderId="1" applyNumberFormat="0" applyAlignment="0" applyProtection="0"/>
    <xf numFmtId="0" fontId="80" fillId="24" borderId="2" applyNumberFormat="0" applyAlignment="0" applyProtection="0"/>
    <xf numFmtId="0" fontId="8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5" fillId="2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29" borderId="0" applyNumberFormat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4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24" borderId="15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30" fillId="0" borderId="18" xfId="0" applyFont="1" applyBorder="1" applyAlignment="1" quotePrefix="1">
      <alignment/>
    </xf>
    <xf numFmtId="0" fontId="30" fillId="0" borderId="15" xfId="0" applyFont="1" applyBorder="1" applyAlignment="1">
      <alignment/>
    </xf>
    <xf numFmtId="0" fontId="30" fillId="0" borderId="15" xfId="0" applyFont="1" applyBorder="1" applyAlignment="1" quotePrefix="1">
      <alignment/>
    </xf>
    <xf numFmtId="0" fontId="31" fillId="0" borderId="0" xfId="0" applyFont="1" applyAlignment="1">
      <alignment/>
    </xf>
    <xf numFmtId="0" fontId="30" fillId="0" borderId="14" xfId="0" applyFont="1" applyBorder="1" applyAlignment="1">
      <alignment/>
    </xf>
    <xf numFmtId="0" fontId="31" fillId="0" borderId="18" xfId="0" applyFont="1" applyBorder="1" applyAlignment="1" quotePrefix="1">
      <alignment/>
    </xf>
    <xf numFmtId="0" fontId="31" fillId="0" borderId="18" xfId="0" applyFont="1" applyBorder="1" applyAlignment="1" quotePrefix="1">
      <alignment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7" xfId="0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41" fontId="60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NumberFormat="1" applyFont="1" applyBorder="1" applyAlignment="1">
      <alignment horizontal="left" vertical="center" wrapText="1"/>
    </xf>
    <xf numFmtId="41" fontId="7" fillId="0" borderId="10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41" fontId="0" fillId="0" borderId="10" xfId="0" applyNumberForma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left" vertical="top" wrapText="1"/>
    </xf>
    <xf numFmtId="41" fontId="7" fillId="0" borderId="10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168" fontId="0" fillId="0" borderId="14" xfId="0" applyNumberFormat="1" applyFont="1" applyBorder="1" applyAlignment="1">
      <alignment horizontal="center" vertical="center" wrapText="1"/>
    </xf>
    <xf numFmtId="41" fontId="3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41" fontId="0" fillId="0" borderId="12" xfId="0" applyNumberFormat="1" applyBorder="1" applyAlignment="1">
      <alignment vertical="center"/>
    </xf>
    <xf numFmtId="41" fontId="0" fillId="0" borderId="18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1" fontId="3" fillId="0" borderId="10" xfId="0" applyNumberFormat="1" applyFont="1" applyBorder="1" applyAlignment="1">
      <alignment vertical="center"/>
    </xf>
    <xf numFmtId="41" fontId="30" fillId="0" borderId="14" xfId="0" applyNumberFormat="1" applyFont="1" applyBorder="1" applyAlignment="1">
      <alignment/>
    </xf>
    <xf numFmtId="43" fontId="30" fillId="0" borderId="18" xfId="0" applyNumberFormat="1" applyFont="1" applyBorder="1" applyAlignment="1">
      <alignment horizontal="center"/>
    </xf>
    <xf numFmtId="41" fontId="30" fillId="0" borderId="18" xfId="0" applyNumberFormat="1" applyFont="1" applyBorder="1" applyAlignment="1">
      <alignment/>
    </xf>
    <xf numFmtId="43" fontId="30" fillId="0" borderId="18" xfId="0" applyNumberFormat="1" applyFont="1" applyBorder="1" applyAlignment="1">
      <alignment/>
    </xf>
    <xf numFmtId="43" fontId="30" fillId="0" borderId="15" xfId="0" applyNumberFormat="1" applyFont="1" applyBorder="1" applyAlignment="1">
      <alignment horizontal="center"/>
    </xf>
    <xf numFmtId="43" fontId="30" fillId="0" borderId="19" xfId="0" applyNumberFormat="1" applyFont="1" applyBorder="1" applyAlignment="1">
      <alignment horizontal="center"/>
    </xf>
    <xf numFmtId="41" fontId="30" fillId="0" borderId="20" xfId="0" applyNumberFormat="1" applyFont="1" applyBorder="1" applyAlignment="1">
      <alignment/>
    </xf>
    <xf numFmtId="41" fontId="30" fillId="0" borderId="21" xfId="0" applyNumberFormat="1" applyFont="1" applyBorder="1" applyAlignment="1">
      <alignment/>
    </xf>
    <xf numFmtId="41" fontId="30" fillId="0" borderId="15" xfId="0" applyNumberFormat="1" applyFont="1" applyBorder="1" applyAlignment="1">
      <alignment/>
    </xf>
    <xf numFmtId="43" fontId="30" fillId="0" borderId="22" xfId="0" applyNumberFormat="1" applyFont="1" applyBorder="1" applyAlignment="1">
      <alignment horizontal="center"/>
    </xf>
    <xf numFmtId="41" fontId="30" fillId="0" borderId="23" xfId="0" applyNumberFormat="1" applyFont="1" applyBorder="1" applyAlignment="1">
      <alignment/>
    </xf>
    <xf numFmtId="41" fontId="30" fillId="0" borderId="24" xfId="0" applyNumberFormat="1" applyFont="1" applyBorder="1" applyAlignment="1">
      <alignment/>
    </xf>
    <xf numFmtId="41" fontId="30" fillId="0" borderId="19" xfId="0" applyNumberFormat="1" applyFont="1" applyBorder="1" applyAlignment="1">
      <alignment/>
    </xf>
    <xf numFmtId="41" fontId="30" fillId="0" borderId="22" xfId="0" applyNumberFormat="1" applyFont="1" applyBorder="1" applyAlignment="1">
      <alignment/>
    </xf>
    <xf numFmtId="0" fontId="30" fillId="0" borderId="14" xfId="0" applyFont="1" applyBorder="1" applyAlignment="1">
      <alignment wrapText="1"/>
    </xf>
    <xf numFmtId="0" fontId="30" fillId="0" borderId="19" xfId="0" applyFont="1" applyBorder="1" applyAlignment="1">
      <alignment/>
    </xf>
    <xf numFmtId="0" fontId="30" fillId="0" borderId="18" xfId="0" applyFont="1" applyBorder="1" applyAlignment="1">
      <alignment wrapText="1"/>
    </xf>
    <xf numFmtId="0" fontId="30" fillId="0" borderId="24" xfId="0" applyFont="1" applyBorder="1" applyAlignment="1">
      <alignment/>
    </xf>
    <xf numFmtId="0" fontId="30" fillId="0" borderId="22" xfId="0" applyFont="1" applyBorder="1" applyAlignment="1">
      <alignment/>
    </xf>
    <xf numFmtId="0" fontId="31" fillId="0" borderId="22" xfId="0" applyFont="1" applyBorder="1" applyAlignment="1" quotePrefix="1">
      <alignment wrapText="1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vertical="top" wrapText="1"/>
    </xf>
    <xf numFmtId="0" fontId="30" fillId="0" borderId="14" xfId="0" applyFont="1" applyBorder="1" applyAlignment="1">
      <alignment vertical="top"/>
    </xf>
    <xf numFmtId="0" fontId="30" fillId="0" borderId="23" xfId="0" applyFont="1" applyBorder="1" applyAlignment="1">
      <alignment/>
    </xf>
    <xf numFmtId="0" fontId="31" fillId="0" borderId="20" xfId="0" applyFont="1" applyBorder="1" applyAlignment="1" quotePrefix="1">
      <alignment/>
    </xf>
    <xf numFmtId="0" fontId="31" fillId="0" borderId="20" xfId="0" applyFont="1" applyBorder="1" applyAlignment="1" quotePrefix="1">
      <alignment vertical="center" wrapText="1"/>
    </xf>
    <xf numFmtId="41" fontId="30" fillId="0" borderId="18" xfId="0" applyNumberFormat="1" applyFont="1" applyBorder="1" applyAlignment="1">
      <alignment vertical="center"/>
    </xf>
    <xf numFmtId="0" fontId="30" fillId="0" borderId="23" xfId="0" applyFont="1" applyBorder="1" applyAlignment="1">
      <alignment vertical="top"/>
    </xf>
    <xf numFmtId="0" fontId="18" fillId="0" borderId="18" xfId="0" applyFont="1" applyBorder="1" applyAlignment="1">
      <alignment wrapText="1"/>
    </xf>
    <xf numFmtId="0" fontId="30" fillId="0" borderId="20" xfId="0" applyFont="1" applyBorder="1" applyAlignment="1">
      <alignment/>
    </xf>
    <xf numFmtId="0" fontId="31" fillId="0" borderId="20" xfId="0" applyFont="1" applyBorder="1" applyAlignment="1" quotePrefix="1">
      <alignment wrapText="1"/>
    </xf>
    <xf numFmtId="0" fontId="18" fillId="0" borderId="14" xfId="0" applyFont="1" applyBorder="1" applyAlignment="1">
      <alignment/>
    </xf>
    <xf numFmtId="0" fontId="18" fillId="0" borderId="18" xfId="0" applyFont="1" applyBorder="1" applyAlignment="1" quotePrefix="1">
      <alignment/>
    </xf>
    <xf numFmtId="41" fontId="30" fillId="0" borderId="0" xfId="0" applyNumberFormat="1" applyFont="1" applyBorder="1" applyAlignment="1">
      <alignment/>
    </xf>
    <xf numFmtId="0" fontId="41" fillId="0" borderId="15" xfId="0" applyFont="1" applyBorder="1" applyAlignment="1" quotePrefix="1">
      <alignment wrapText="1"/>
    </xf>
    <xf numFmtId="0" fontId="31" fillId="0" borderId="21" xfId="0" applyFont="1" applyBorder="1" applyAlignment="1" quotePrefix="1">
      <alignment wrapText="1"/>
    </xf>
    <xf numFmtId="41" fontId="3" fillId="0" borderId="10" xfId="0" applyNumberFormat="1" applyFont="1" applyBorder="1" applyAlignment="1">
      <alignment horizontal="center" vertical="center"/>
    </xf>
    <xf numFmtId="41" fontId="0" fillId="0" borderId="11" xfId="0" applyNumberFormat="1" applyFont="1" applyBorder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41" fontId="0" fillId="0" borderId="12" xfId="0" applyNumberFormat="1" applyFont="1" applyBorder="1" applyAlignment="1">
      <alignment horizontal="center" vertical="center"/>
    </xf>
    <xf numFmtId="41" fontId="0" fillId="0" borderId="13" xfId="0" applyNumberFormat="1" applyFont="1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1" fontId="90" fillId="30" borderId="10" xfId="21" applyNumberFormat="1" applyFont="1" applyFill="1" applyBorder="1" applyAlignment="1">
      <alignment vertical="top" wrapText="1"/>
    </xf>
    <xf numFmtId="0" fontId="18" fillId="0" borderId="10" xfId="0" applyFont="1" applyBorder="1" applyAlignment="1">
      <alignment vertical="center"/>
    </xf>
    <xf numFmtId="41" fontId="91" fillId="30" borderId="10" xfId="15" applyNumberFormat="1" applyFont="1" applyFill="1" applyBorder="1" applyAlignment="1">
      <alignment vertical="top" wrapText="1"/>
    </xf>
    <xf numFmtId="41" fontId="42" fillId="3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1" fontId="42" fillId="30" borderId="10" xfId="0" applyNumberFormat="1" applyFont="1" applyFill="1" applyBorder="1" applyAlignment="1">
      <alignment horizontal="left" vertical="top" wrapText="1"/>
    </xf>
    <xf numFmtId="41" fontId="38" fillId="0" borderId="10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92" fillId="30" borderId="10" xfId="15" applyNumberFormat="1" applyFont="1" applyFill="1" applyBorder="1" applyAlignment="1">
      <alignment vertical="top" wrapText="1"/>
    </xf>
    <xf numFmtId="41" fontId="93" fillId="30" borderId="10" xfId="15" applyNumberFormat="1" applyFont="1" applyFill="1" applyBorder="1" applyAlignment="1">
      <alignment vertical="top" wrapText="1"/>
    </xf>
    <xf numFmtId="41" fontId="65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/>
    </xf>
    <xf numFmtId="4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41" fontId="43" fillId="0" borderId="10" xfId="0" applyNumberFormat="1" applyFont="1" applyBorder="1" applyAlignment="1">
      <alignment vertical="center"/>
    </xf>
    <xf numFmtId="41" fontId="43" fillId="0" borderId="10" xfId="0" applyNumberFormat="1" applyFont="1" applyBorder="1" applyAlignment="1">
      <alignment horizontal="center" vertical="center"/>
    </xf>
    <xf numFmtId="41" fontId="18" fillId="0" borderId="10" xfId="0" applyNumberFormat="1" applyFont="1" applyBorder="1" applyAlignment="1">
      <alignment vertical="top" wrapText="1"/>
    </xf>
    <xf numFmtId="41" fontId="18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right" vertical="top" wrapText="1"/>
    </xf>
    <xf numFmtId="49" fontId="44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center"/>
    </xf>
    <xf numFmtId="41" fontId="38" fillId="0" borderId="10" xfId="0" applyNumberFormat="1" applyFont="1" applyBorder="1" applyAlignment="1">
      <alignment vertical="center"/>
    </xf>
    <xf numFmtId="41" fontId="45" fillId="0" borderId="10" xfId="0" applyNumberFormat="1" applyFont="1" applyBorder="1" applyAlignment="1">
      <alignment vertical="top" wrapText="1"/>
    </xf>
    <xf numFmtId="41" fontId="45" fillId="0" borderId="10" xfId="0" applyNumberFormat="1" applyFont="1" applyBorder="1" applyAlignment="1">
      <alignment/>
    </xf>
    <xf numFmtId="49" fontId="42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vertical="center"/>
    </xf>
    <xf numFmtId="41" fontId="42" fillId="0" borderId="10" xfId="0" applyNumberFormat="1" applyFont="1" applyBorder="1" applyAlignment="1">
      <alignment vertical="center"/>
    </xf>
    <xf numFmtId="49" fontId="38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41" fontId="90" fillId="30" borderId="10" xfId="15" applyNumberFormat="1" applyFont="1" applyFill="1" applyBorder="1" applyAlignment="1">
      <alignment vertical="top" wrapText="1"/>
    </xf>
    <xf numFmtId="0" fontId="0" fillId="0" borderId="10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indent="2"/>
    </xf>
    <xf numFmtId="41" fontId="0" fillId="0" borderId="10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 indent="2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wrapText="1"/>
    </xf>
    <xf numFmtId="41" fontId="0" fillId="0" borderId="12" xfId="0" applyNumberFormat="1" applyFont="1" applyBorder="1" applyAlignment="1">
      <alignment vertical="center"/>
    </xf>
    <xf numFmtId="0" fontId="0" fillId="0" borderId="25" xfId="0" applyFont="1" applyBorder="1" applyAlignment="1">
      <alignment wrapText="1"/>
    </xf>
    <xf numFmtId="41" fontId="0" fillId="0" borderId="1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41" fontId="0" fillId="0" borderId="16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vertical="center"/>
    </xf>
    <xf numFmtId="169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1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vertical="center" wrapText="1"/>
    </xf>
    <xf numFmtId="41" fontId="0" fillId="0" borderId="0" xfId="0" applyNumberFormat="1" applyAlignment="1">
      <alignment vertical="center"/>
    </xf>
    <xf numFmtId="41" fontId="42" fillId="0" borderId="10" xfId="0" applyNumberFormat="1" applyFont="1" applyBorder="1" applyAlignment="1">
      <alignment vertical="top" wrapText="1"/>
    </xf>
    <xf numFmtId="43" fontId="94" fillId="30" borderId="10" xfId="21" applyNumberFormat="1" applyFont="1" applyFill="1" applyBorder="1" applyAlignment="1">
      <alignment vertical="top" wrapText="1"/>
    </xf>
    <xf numFmtId="43" fontId="94" fillId="30" borderId="10" xfId="15" applyNumberFormat="1" applyFont="1" applyFill="1" applyBorder="1" applyAlignment="1">
      <alignment vertical="top" wrapText="1"/>
    </xf>
    <xf numFmtId="43" fontId="67" fillId="30" borderId="10" xfId="0" applyNumberFormat="1" applyFont="1" applyFill="1" applyBorder="1" applyAlignment="1">
      <alignment vertical="top" wrapText="1"/>
    </xf>
    <xf numFmtId="43" fontId="68" fillId="30" borderId="10" xfId="0" applyNumberFormat="1" applyFont="1" applyFill="1" applyBorder="1" applyAlignment="1">
      <alignment vertical="top" wrapText="1"/>
    </xf>
    <xf numFmtId="43" fontId="67" fillId="30" borderId="14" xfId="0" applyNumberFormat="1" applyFont="1" applyFill="1" applyBorder="1" applyAlignment="1">
      <alignment vertical="top" wrapText="1"/>
    </xf>
    <xf numFmtId="43" fontId="94" fillId="30" borderId="26" xfId="15" applyNumberFormat="1" applyFont="1" applyFill="1" applyBorder="1" applyAlignment="1">
      <alignment vertical="top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2" fillId="24" borderId="15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43" fontId="67" fillId="30" borderId="10" xfId="0" applyNumberFormat="1" applyFont="1" applyFill="1" applyBorder="1" applyAlignment="1">
      <alignment horizontal="center" vertical="center" wrapText="1"/>
    </xf>
    <xf numFmtId="43" fontId="68" fillId="30" borderId="10" xfId="0" applyNumberFormat="1" applyFont="1" applyFill="1" applyBorder="1" applyAlignment="1">
      <alignment horizontal="center" vertical="center" wrapText="1"/>
    </xf>
    <xf numFmtId="49" fontId="75" fillId="30" borderId="10" xfId="0" applyNumberFormat="1" applyFont="1" applyFill="1" applyBorder="1" applyAlignment="1">
      <alignment horizontal="right" vertical="top" wrapText="1"/>
    </xf>
    <xf numFmtId="49" fontId="75" fillId="30" borderId="10" xfId="0" applyNumberFormat="1" applyFont="1" applyFill="1" applyBorder="1" applyAlignment="1">
      <alignment vertical="top" wrapText="1"/>
    </xf>
    <xf numFmtId="0" fontId="75" fillId="30" borderId="10" xfId="0" applyFont="1" applyFill="1" applyBorder="1" applyAlignment="1">
      <alignment vertical="top" wrapText="1"/>
    </xf>
    <xf numFmtId="41" fontId="94" fillId="30" borderId="10" xfId="21" applyNumberFormat="1" applyFont="1" applyFill="1" applyBorder="1" applyAlignment="1">
      <alignment vertical="top" wrapText="1"/>
    </xf>
    <xf numFmtId="49" fontId="67" fillId="30" borderId="10" xfId="0" applyNumberFormat="1" applyFont="1" applyFill="1" applyBorder="1" applyAlignment="1">
      <alignment horizontal="right" vertical="top" wrapText="1"/>
    </xf>
    <xf numFmtId="0" fontId="67" fillId="30" borderId="10" xfId="0" applyFont="1" applyFill="1" applyBorder="1" applyAlignment="1">
      <alignment vertical="top" wrapText="1"/>
    </xf>
    <xf numFmtId="41" fontId="95" fillId="30" borderId="10" xfId="15" applyNumberFormat="1" applyFont="1" applyFill="1" applyBorder="1" applyAlignment="1">
      <alignment vertical="top" wrapText="1"/>
    </xf>
    <xf numFmtId="41" fontId="67" fillId="30" borderId="10" xfId="0" applyNumberFormat="1" applyFont="1" applyFill="1" applyBorder="1" applyAlignment="1">
      <alignment vertical="top" wrapText="1"/>
    </xf>
    <xf numFmtId="41" fontId="67" fillId="30" borderId="10" xfId="0" applyNumberFormat="1" applyFont="1" applyFill="1" applyBorder="1" applyAlignment="1">
      <alignment horizontal="center" vertical="center" wrapText="1"/>
    </xf>
    <xf numFmtId="0" fontId="67" fillId="30" borderId="10" xfId="0" applyFont="1" applyFill="1" applyBorder="1" applyAlignment="1">
      <alignment horizontal="center" vertical="center" wrapText="1"/>
    </xf>
    <xf numFmtId="41" fontId="94" fillId="30" borderId="10" xfId="15" applyNumberFormat="1" applyFont="1" applyFill="1" applyBorder="1" applyAlignment="1">
      <alignment vertical="top" wrapText="1"/>
    </xf>
    <xf numFmtId="41" fontId="68" fillId="30" borderId="10" xfId="0" applyNumberFormat="1" applyFont="1" applyFill="1" applyBorder="1" applyAlignment="1">
      <alignment vertical="top" wrapText="1"/>
    </xf>
    <xf numFmtId="41" fontId="68" fillId="30" borderId="10" xfId="0" applyNumberFormat="1" applyFont="1" applyFill="1" applyBorder="1" applyAlignment="1">
      <alignment horizontal="center" vertical="center" wrapText="1"/>
    </xf>
    <xf numFmtId="41" fontId="67" fillId="30" borderId="10" xfId="0" applyNumberFormat="1" applyFont="1" applyFill="1" applyBorder="1" applyAlignment="1">
      <alignment/>
    </xf>
    <xf numFmtId="0" fontId="67" fillId="30" borderId="10" xfId="0" applyFont="1" applyFill="1" applyBorder="1" applyAlignment="1">
      <alignment/>
    </xf>
    <xf numFmtId="41" fontId="68" fillId="30" borderId="10" xfId="0" applyNumberFormat="1" applyFont="1" applyFill="1" applyBorder="1" applyAlignment="1">
      <alignment/>
    </xf>
    <xf numFmtId="41" fontId="95" fillId="30" borderId="10" xfId="21" applyNumberFormat="1" applyFont="1" applyFill="1" applyBorder="1" applyAlignment="1">
      <alignment vertical="top" wrapText="1"/>
    </xf>
    <xf numFmtId="0" fontId="67" fillId="30" borderId="14" xfId="0" applyFont="1" applyFill="1" applyBorder="1" applyAlignment="1">
      <alignment vertical="top" wrapText="1"/>
    </xf>
    <xf numFmtId="41" fontId="95" fillId="30" borderId="14" xfId="15" applyNumberFormat="1" applyFont="1" applyFill="1" applyBorder="1" applyAlignment="1">
      <alignment vertical="top" wrapText="1"/>
    </xf>
    <xf numFmtId="41" fontId="67" fillId="30" borderId="14" xfId="0" applyNumberFormat="1" applyFont="1" applyFill="1" applyBorder="1" applyAlignment="1">
      <alignment vertical="top" wrapText="1"/>
    </xf>
    <xf numFmtId="41" fontId="67" fillId="30" borderId="14" xfId="0" applyNumberFormat="1" applyFont="1" applyFill="1" applyBorder="1" applyAlignment="1">
      <alignment/>
    </xf>
    <xf numFmtId="0" fontId="68" fillId="30" borderId="27" xfId="0" applyFont="1" applyFill="1" applyBorder="1" applyAlignment="1">
      <alignment vertical="top" wrapText="1"/>
    </xf>
    <xf numFmtId="0" fontId="68" fillId="30" borderId="26" xfId="0" applyFont="1" applyFill="1" applyBorder="1" applyAlignment="1">
      <alignment vertical="top" wrapText="1"/>
    </xf>
    <xf numFmtId="0" fontId="68" fillId="30" borderId="26" xfId="0" applyFont="1" applyFill="1" applyBorder="1" applyAlignment="1">
      <alignment horizontal="center" vertical="top" wrapText="1"/>
    </xf>
    <xf numFmtId="41" fontId="94" fillId="30" borderId="26" xfId="15" applyNumberFormat="1" applyFont="1" applyFill="1" applyBorder="1" applyAlignment="1">
      <alignment vertical="top" wrapText="1"/>
    </xf>
    <xf numFmtId="41" fontId="94" fillId="30" borderId="28" xfId="15" applyNumberFormat="1" applyFont="1" applyFill="1" applyBorder="1" applyAlignment="1">
      <alignment vertical="top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1" fillId="24" borderId="14" xfId="0" applyFont="1" applyFill="1" applyBorder="1" applyAlignment="1">
      <alignment horizontal="center" vertical="center" wrapText="1"/>
    </xf>
    <xf numFmtId="0" fontId="71" fillId="24" borderId="18" xfId="0" applyFont="1" applyFill="1" applyBorder="1" applyAlignment="1">
      <alignment horizontal="center" vertical="center" wrapText="1"/>
    </xf>
    <xf numFmtId="0" fontId="71" fillId="24" borderId="15" xfId="0" applyFont="1" applyFill="1" applyBorder="1" applyAlignment="1">
      <alignment horizontal="center" vertical="center" wrapText="1"/>
    </xf>
    <xf numFmtId="0" fontId="72" fillId="24" borderId="14" xfId="0" applyFont="1" applyFill="1" applyBorder="1" applyAlignment="1">
      <alignment horizontal="center" vertical="center" wrapText="1"/>
    </xf>
    <xf numFmtId="0" fontId="72" fillId="24" borderId="18" xfId="0" applyFont="1" applyFill="1" applyBorder="1" applyAlignment="1">
      <alignment horizontal="center" vertical="center" wrapText="1"/>
    </xf>
    <xf numFmtId="0" fontId="72" fillId="24" borderId="15" xfId="0" applyFont="1" applyFill="1" applyBorder="1" applyAlignment="1">
      <alignment horizontal="center" vertical="center" wrapText="1"/>
    </xf>
    <xf numFmtId="0" fontId="72" fillId="24" borderId="29" xfId="0" applyFont="1" applyFill="1" applyBorder="1" applyAlignment="1">
      <alignment horizontal="center" vertical="center" wrapText="1"/>
    </xf>
    <xf numFmtId="0" fontId="72" fillId="24" borderId="30" xfId="0" applyFont="1" applyFill="1" applyBorder="1" applyAlignment="1">
      <alignment horizontal="center" vertical="center" wrapText="1"/>
    </xf>
    <xf numFmtId="0" fontId="72" fillId="24" borderId="31" xfId="0" applyFont="1" applyFill="1" applyBorder="1" applyAlignment="1">
      <alignment horizontal="center" vertical="center" wrapText="1"/>
    </xf>
    <xf numFmtId="0" fontId="72" fillId="24" borderId="10" xfId="0" applyFont="1" applyFill="1" applyBorder="1" applyAlignment="1">
      <alignment horizontal="center" vertical="center" wrapText="1"/>
    </xf>
    <xf numFmtId="0" fontId="73" fillId="24" borderId="29" xfId="0" applyFont="1" applyFill="1" applyBorder="1" applyAlignment="1">
      <alignment horizontal="center" vertical="center"/>
    </xf>
    <xf numFmtId="0" fontId="73" fillId="24" borderId="30" xfId="0" applyFont="1" applyFill="1" applyBorder="1" applyAlignment="1">
      <alignment horizontal="center" vertical="center"/>
    </xf>
    <xf numFmtId="0" fontId="73" fillId="24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31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30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4" xfId="0" applyFont="1" applyBorder="1" applyAlignment="1">
      <alignment wrapText="1" shrinkToFit="1"/>
    </xf>
    <xf numFmtId="0" fontId="18" fillId="0" borderId="18" xfId="0" applyFont="1" applyBorder="1" applyAlignment="1">
      <alignment wrapText="1" shrinkToFit="1"/>
    </xf>
    <xf numFmtId="0" fontId="30" fillId="0" borderId="14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30" fillId="0" borderId="14" xfId="0" applyFont="1" applyBorder="1" applyAlignment="1">
      <alignment vertical="top"/>
    </xf>
    <xf numFmtId="0" fontId="30" fillId="0" borderId="18" xfId="0" applyFont="1" applyBorder="1" applyAlignment="1">
      <alignment vertical="top"/>
    </xf>
    <xf numFmtId="0" fontId="3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 wrapText="1"/>
    </xf>
    <xf numFmtId="0" fontId="10" fillId="24" borderId="31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3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8" fillId="24" borderId="29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right" vertical="top" wrapText="1"/>
    </xf>
    <xf numFmtId="49" fontId="8" fillId="0" borderId="30" xfId="0" applyNumberFormat="1" applyFont="1" applyBorder="1" applyAlignment="1">
      <alignment horizontal="right" vertical="top" wrapText="1"/>
    </xf>
    <xf numFmtId="49" fontId="8" fillId="0" borderId="31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31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8" fillId="0" borderId="32" xfId="0" applyFont="1" applyBorder="1" applyAlignment="1">
      <alignment vertical="center" wrapText="1"/>
    </xf>
    <xf numFmtId="0" fontId="28" fillId="0" borderId="33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7" fillId="24" borderId="3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4.875" style="0" customWidth="1"/>
    <col min="5" max="5" width="12.375" style="0" customWidth="1"/>
    <col min="6" max="6" width="15.375" style="0" customWidth="1"/>
  </cols>
  <sheetData>
    <row r="1" spans="1:6" ht="18">
      <c r="A1" s="279" t="s">
        <v>58</v>
      </c>
      <c r="B1" s="279"/>
      <c r="C1" s="279"/>
      <c r="D1" s="279"/>
      <c r="E1" s="279"/>
      <c r="F1" s="279"/>
    </row>
    <row r="2" spans="2:4" ht="18">
      <c r="B2" s="2"/>
      <c r="C2" s="2"/>
      <c r="D2" s="2"/>
    </row>
    <row r="4" spans="1:6" s="32" customFormat="1" ht="25.5">
      <c r="A4" s="31" t="s">
        <v>1</v>
      </c>
      <c r="B4" s="31" t="s">
        <v>2</v>
      </c>
      <c r="C4" s="31" t="s">
        <v>3</v>
      </c>
      <c r="D4" s="31" t="s">
        <v>4</v>
      </c>
      <c r="E4" s="31" t="s">
        <v>38</v>
      </c>
      <c r="F4" s="31" t="s">
        <v>39</v>
      </c>
    </row>
    <row r="5" spans="1:6" s="27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</row>
    <row r="6" spans="1:6" ht="19.5" customHeight="1">
      <c r="A6" s="9"/>
      <c r="B6" s="10"/>
      <c r="C6" s="10"/>
      <c r="D6" s="10"/>
      <c r="E6" s="10"/>
      <c r="F6" s="10"/>
    </row>
    <row r="7" spans="1:6" ht="19.5" customHeight="1">
      <c r="A7" s="11"/>
      <c r="B7" s="12"/>
      <c r="C7" s="12"/>
      <c r="D7" s="12"/>
      <c r="E7" s="12"/>
      <c r="F7" s="12"/>
    </row>
    <row r="8" spans="1:6" ht="19.5" customHeight="1">
      <c r="A8" s="25"/>
      <c r="B8" s="26"/>
      <c r="C8" s="26"/>
      <c r="D8" s="26"/>
      <c r="E8" s="26"/>
      <c r="F8" s="26"/>
    </row>
    <row r="9" spans="1:6" ht="19.5" customHeight="1">
      <c r="A9" s="11"/>
      <c r="B9" s="12"/>
      <c r="C9" s="12"/>
      <c r="D9" s="12"/>
      <c r="E9" s="12"/>
      <c r="F9" s="12"/>
    </row>
    <row r="10" spans="1:6" ht="19.5" customHeight="1">
      <c r="A10" s="25"/>
      <c r="B10" s="26"/>
      <c r="C10" s="26"/>
      <c r="D10" s="26"/>
      <c r="E10" s="26"/>
      <c r="F10" s="26"/>
    </row>
    <row r="11" spans="1:6" ht="19.5" customHeight="1">
      <c r="A11" s="11"/>
      <c r="B11" s="12"/>
      <c r="C11" s="12"/>
      <c r="D11" s="12"/>
      <c r="E11" s="12"/>
      <c r="F11" s="12"/>
    </row>
    <row r="12" spans="1:6" ht="19.5" customHeight="1">
      <c r="A12" s="13"/>
      <c r="B12" s="14"/>
      <c r="C12" s="14"/>
      <c r="D12" s="14"/>
      <c r="E12" s="14"/>
      <c r="F12" s="14"/>
    </row>
    <row r="13" spans="1:6" s="28" customFormat="1" ht="19.5" customHeight="1">
      <c r="A13" s="276" t="s">
        <v>29</v>
      </c>
      <c r="B13" s="277"/>
      <c r="C13" s="277"/>
      <c r="D13" s="278"/>
      <c r="E13" s="30"/>
      <c r="F13" s="30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4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</sheetData>
  <sheetProtection/>
  <mergeCells count="2">
    <mergeCell ref="A13:D13"/>
    <mergeCell ref="A1:F1"/>
  </mergeCells>
  <printOptions horizontalCentered="1"/>
  <pageMargins left="0.49" right="0.37" top="1.6141732283464567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Gminy nr ...............
z dnia ..............................</oddHeader>
    <oddFooter>&amp;C54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J5" sqref="J5:J7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3.25390625" style="1" customWidth="1"/>
    <col min="5" max="5" width="14.25390625" style="1" customWidth="1"/>
    <col min="6" max="6" width="15.375" style="1" customWidth="1"/>
    <col min="7" max="7" width="14.125" style="1" customWidth="1"/>
    <col min="8" max="8" width="11.625" style="1" customWidth="1"/>
    <col min="9" max="9" width="12.75390625" style="1" customWidth="1"/>
    <col min="10" max="10" width="11.75390625" style="1" customWidth="1"/>
    <col min="11" max="11" width="12.375" style="0" customWidth="1"/>
    <col min="13" max="13" width="12.00390625" style="0" customWidth="1"/>
  </cols>
  <sheetData>
    <row r="1" spans="1:13" ht="36" customHeight="1">
      <c r="A1" s="294" t="s">
        <v>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7" ht="18">
      <c r="A2" s="3"/>
      <c r="B2" s="3"/>
      <c r="C2" s="3"/>
      <c r="D2" s="3"/>
      <c r="E2" s="3"/>
      <c r="F2" s="3"/>
      <c r="G2" s="3"/>
    </row>
    <row r="3" spans="1:13" ht="12.75">
      <c r="A3" s="20"/>
      <c r="B3" s="20"/>
      <c r="C3" s="20"/>
      <c r="D3" s="20"/>
      <c r="E3" s="20"/>
      <c r="H3" s="47"/>
      <c r="I3" s="47"/>
      <c r="M3" s="21" t="s">
        <v>17</v>
      </c>
    </row>
    <row r="4" spans="1:13" s="22" customFormat="1" ht="18.75" customHeight="1">
      <c r="A4" s="328" t="s">
        <v>1</v>
      </c>
      <c r="B4" s="328" t="s">
        <v>2</v>
      </c>
      <c r="C4" s="331" t="s">
        <v>3</v>
      </c>
      <c r="D4" s="331" t="s">
        <v>68</v>
      </c>
      <c r="E4" s="326" t="s">
        <v>5</v>
      </c>
      <c r="F4" s="334"/>
      <c r="G4" s="334"/>
      <c r="H4" s="334"/>
      <c r="I4" s="334"/>
      <c r="J4" s="334"/>
      <c r="K4" s="334"/>
      <c r="L4" s="334"/>
      <c r="M4" s="327"/>
    </row>
    <row r="5" spans="1:13" s="22" customFormat="1" ht="20.25" customHeight="1">
      <c r="A5" s="329"/>
      <c r="B5" s="329"/>
      <c r="C5" s="332"/>
      <c r="D5" s="332"/>
      <c r="E5" s="331" t="s">
        <v>11</v>
      </c>
      <c r="F5" s="335" t="s">
        <v>5</v>
      </c>
      <c r="G5" s="335"/>
      <c r="H5" s="335"/>
      <c r="I5" s="335"/>
      <c r="J5" s="331" t="s">
        <v>12</v>
      </c>
      <c r="K5" s="336" t="s">
        <v>5</v>
      </c>
      <c r="L5" s="337"/>
      <c r="M5" s="338"/>
    </row>
    <row r="6" spans="1:13" s="22" customFormat="1" ht="63.75" customHeight="1">
      <c r="A6" s="329"/>
      <c r="B6" s="329"/>
      <c r="C6" s="332"/>
      <c r="D6" s="332"/>
      <c r="E6" s="332"/>
      <c r="F6" s="326" t="s">
        <v>59</v>
      </c>
      <c r="G6" s="327"/>
      <c r="H6" s="331" t="s">
        <v>62</v>
      </c>
      <c r="I6" s="331" t="s">
        <v>63</v>
      </c>
      <c r="J6" s="332"/>
      <c r="K6" s="335" t="s">
        <v>65</v>
      </c>
      <c r="L6" s="335" t="s">
        <v>72</v>
      </c>
      <c r="M6" s="335" t="s">
        <v>70</v>
      </c>
    </row>
    <row r="7" spans="1:13" s="22" customFormat="1" ht="63.75">
      <c r="A7" s="330"/>
      <c r="B7" s="330"/>
      <c r="C7" s="333"/>
      <c r="D7" s="333"/>
      <c r="E7" s="333"/>
      <c r="F7" s="46" t="s">
        <v>60</v>
      </c>
      <c r="G7" s="46" t="s">
        <v>61</v>
      </c>
      <c r="H7" s="333"/>
      <c r="I7" s="333"/>
      <c r="J7" s="333"/>
      <c r="K7" s="335"/>
      <c r="L7" s="335"/>
      <c r="M7" s="335"/>
    </row>
    <row r="8" spans="1:13" s="22" customFormat="1" ht="11.2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</row>
    <row r="9" spans="1:13" s="22" customFormat="1" ht="15">
      <c r="A9" s="185" t="s">
        <v>158</v>
      </c>
      <c r="B9" s="186"/>
      <c r="C9" s="187"/>
      <c r="D9" s="188">
        <f>SUM(D10)</f>
        <v>25000</v>
      </c>
      <c r="E9" s="200">
        <f>SUM(F9:G9)</f>
        <v>25000</v>
      </c>
      <c r="F9" s="166">
        <f>SUM(F10:F10)</f>
        <v>0</v>
      </c>
      <c r="G9" s="166">
        <f>SUM(G10:G10)</f>
        <v>25000</v>
      </c>
      <c r="H9" s="189">
        <v>0</v>
      </c>
      <c r="I9" s="189">
        <v>0</v>
      </c>
      <c r="J9" s="189">
        <v>0</v>
      </c>
      <c r="K9" s="190">
        <v>0</v>
      </c>
      <c r="L9" s="190">
        <v>0</v>
      </c>
      <c r="M9" s="190">
        <v>0</v>
      </c>
    </row>
    <row r="10" spans="1:13" s="22" customFormat="1" ht="15">
      <c r="A10" s="191" t="s">
        <v>158</v>
      </c>
      <c r="B10" s="191" t="s">
        <v>160</v>
      </c>
      <c r="C10" s="192">
        <v>2110</v>
      </c>
      <c r="D10" s="193">
        <v>25000</v>
      </c>
      <c r="E10" s="168">
        <f>SUM(F10:G10)</f>
        <v>25000</v>
      </c>
      <c r="F10" s="169">
        <v>0</v>
      </c>
      <c r="G10" s="169">
        <v>25000</v>
      </c>
      <c r="H10" s="189">
        <v>0</v>
      </c>
      <c r="I10" s="189">
        <v>0</v>
      </c>
      <c r="J10" s="189">
        <v>0</v>
      </c>
      <c r="K10" s="190">
        <v>0</v>
      </c>
      <c r="L10" s="190">
        <v>0</v>
      </c>
      <c r="M10" s="190">
        <v>0</v>
      </c>
    </row>
    <row r="11" spans="1:13" s="22" customFormat="1" ht="15">
      <c r="A11" s="185" t="s">
        <v>251</v>
      </c>
      <c r="B11" s="194"/>
      <c r="C11" s="187"/>
      <c r="D11" s="188">
        <f>SUM(J11,E11)</f>
        <v>60000</v>
      </c>
      <c r="E11" s="188">
        <f>SUM(E12)</f>
        <v>60000</v>
      </c>
      <c r="F11" s="188">
        <f>SUM(F12)</f>
        <v>10000</v>
      </c>
      <c r="G11" s="188">
        <f>SUM(G12)</f>
        <v>50000</v>
      </c>
      <c r="H11" s="189">
        <v>0</v>
      </c>
      <c r="I11" s="189">
        <v>0</v>
      </c>
      <c r="J11" s="189">
        <v>0</v>
      </c>
      <c r="K11" s="190">
        <v>0</v>
      </c>
      <c r="L11" s="190">
        <v>0</v>
      </c>
      <c r="M11" s="190">
        <v>0</v>
      </c>
    </row>
    <row r="12" spans="1:13" s="22" customFormat="1" ht="15">
      <c r="A12" s="195">
        <v>700</v>
      </c>
      <c r="B12" s="195">
        <v>70005</v>
      </c>
      <c r="C12" s="192">
        <v>2110</v>
      </c>
      <c r="D12" s="193">
        <f>SUM(J12,E12)</f>
        <v>60000</v>
      </c>
      <c r="E12" s="168">
        <f>SUM(F11:G11)</f>
        <v>60000</v>
      </c>
      <c r="F12" s="169">
        <v>10000</v>
      </c>
      <c r="G12" s="169">
        <v>50000</v>
      </c>
      <c r="H12" s="189">
        <v>0</v>
      </c>
      <c r="I12" s="189">
        <v>0</v>
      </c>
      <c r="J12" s="189">
        <v>0</v>
      </c>
      <c r="K12" s="190">
        <v>0</v>
      </c>
      <c r="L12" s="190">
        <v>0</v>
      </c>
      <c r="M12" s="190">
        <v>0</v>
      </c>
    </row>
    <row r="13" spans="1:13" s="22" customFormat="1" ht="15">
      <c r="A13" s="196">
        <v>710</v>
      </c>
      <c r="B13" s="196"/>
      <c r="C13" s="187"/>
      <c r="D13" s="188">
        <f>SUM(D14:D16)</f>
        <v>344000</v>
      </c>
      <c r="E13" s="166">
        <f>SUM(F13:I13)</f>
        <v>344000</v>
      </c>
      <c r="F13" s="166">
        <f>SUM(F14:F16)</f>
        <v>211900</v>
      </c>
      <c r="G13" s="166">
        <f>SUM(G14:G16)</f>
        <v>132100</v>
      </c>
      <c r="H13" s="189">
        <v>0</v>
      </c>
      <c r="I13" s="189">
        <v>0</v>
      </c>
      <c r="J13" s="189">
        <v>0</v>
      </c>
      <c r="K13" s="190">
        <v>0</v>
      </c>
      <c r="L13" s="190">
        <v>0</v>
      </c>
      <c r="M13" s="190">
        <v>0</v>
      </c>
    </row>
    <row r="14" spans="1:13" s="22" customFormat="1" ht="15">
      <c r="A14" s="195">
        <v>710</v>
      </c>
      <c r="B14" s="195">
        <v>71013</v>
      </c>
      <c r="C14" s="192">
        <v>2110</v>
      </c>
      <c r="D14" s="193">
        <v>80000</v>
      </c>
      <c r="E14" s="168">
        <f>SUM(F14:G14)</f>
        <v>80000</v>
      </c>
      <c r="F14" s="169">
        <v>0</v>
      </c>
      <c r="G14" s="169">
        <v>80000</v>
      </c>
      <c r="H14" s="189">
        <v>0</v>
      </c>
      <c r="I14" s="189">
        <v>0</v>
      </c>
      <c r="J14" s="189">
        <v>0</v>
      </c>
      <c r="K14" s="190">
        <v>0</v>
      </c>
      <c r="L14" s="190">
        <v>0</v>
      </c>
      <c r="M14" s="190">
        <v>0</v>
      </c>
    </row>
    <row r="15" spans="1:13" s="22" customFormat="1" ht="15">
      <c r="A15" s="195">
        <v>710</v>
      </c>
      <c r="B15" s="195">
        <v>71014</v>
      </c>
      <c r="C15" s="192">
        <v>2110</v>
      </c>
      <c r="D15" s="193">
        <v>20000</v>
      </c>
      <c r="E15" s="168">
        <f>SUM(F15:G15)</f>
        <v>20000</v>
      </c>
      <c r="F15" s="169">
        <v>0</v>
      </c>
      <c r="G15" s="169">
        <v>20000</v>
      </c>
      <c r="H15" s="189">
        <v>0</v>
      </c>
      <c r="I15" s="189">
        <v>0</v>
      </c>
      <c r="J15" s="189">
        <v>0</v>
      </c>
      <c r="K15" s="190">
        <v>0</v>
      </c>
      <c r="L15" s="190">
        <v>0</v>
      </c>
      <c r="M15" s="190">
        <v>0</v>
      </c>
    </row>
    <row r="16" spans="1:13" s="22" customFormat="1" ht="15">
      <c r="A16" s="195">
        <v>710</v>
      </c>
      <c r="B16" s="195">
        <v>71015</v>
      </c>
      <c r="C16" s="192">
        <v>2110</v>
      </c>
      <c r="D16" s="193">
        <v>244000</v>
      </c>
      <c r="E16" s="168">
        <f>SUM(F16:G16)</f>
        <v>244000</v>
      </c>
      <c r="F16" s="169">
        <v>211900</v>
      </c>
      <c r="G16" s="169">
        <v>32100</v>
      </c>
      <c r="H16" s="189">
        <v>0</v>
      </c>
      <c r="I16" s="189">
        <v>0</v>
      </c>
      <c r="J16" s="189">
        <v>0</v>
      </c>
      <c r="K16" s="190">
        <v>0</v>
      </c>
      <c r="L16" s="190">
        <v>0</v>
      </c>
      <c r="M16" s="190">
        <v>0</v>
      </c>
    </row>
    <row r="17" spans="1:13" s="22" customFormat="1" ht="15">
      <c r="A17" s="196">
        <v>750</v>
      </c>
      <c r="B17" s="196"/>
      <c r="C17" s="187"/>
      <c r="D17" s="188">
        <f>SUM(D18:D19)</f>
        <v>162086</v>
      </c>
      <c r="E17" s="188">
        <f>SUM(E18:E19)</f>
        <v>162086</v>
      </c>
      <c r="F17" s="188">
        <f>SUM(F18:F19)</f>
        <v>154086</v>
      </c>
      <c r="G17" s="188">
        <f>SUM(G18:G19)</f>
        <v>8000</v>
      </c>
      <c r="H17" s="189">
        <v>0</v>
      </c>
      <c r="I17" s="189">
        <v>0</v>
      </c>
      <c r="J17" s="189">
        <v>0</v>
      </c>
      <c r="K17" s="190">
        <v>0</v>
      </c>
      <c r="L17" s="190">
        <v>0</v>
      </c>
      <c r="M17" s="190">
        <v>0</v>
      </c>
    </row>
    <row r="18" spans="1:13" s="22" customFormat="1" ht="15">
      <c r="A18" s="195">
        <v>750</v>
      </c>
      <c r="B18" s="195">
        <v>75011</v>
      </c>
      <c r="C18" s="192">
        <v>2110</v>
      </c>
      <c r="D18" s="193">
        <v>146086</v>
      </c>
      <c r="E18" s="168">
        <f>SUM(F18,L18)</f>
        <v>146086</v>
      </c>
      <c r="F18" s="169">
        <v>146086</v>
      </c>
      <c r="G18" s="169">
        <v>0</v>
      </c>
      <c r="H18" s="189">
        <v>0</v>
      </c>
      <c r="I18" s="189">
        <v>0</v>
      </c>
      <c r="J18" s="189">
        <v>0</v>
      </c>
      <c r="K18" s="190">
        <v>0</v>
      </c>
      <c r="L18" s="190">
        <v>0</v>
      </c>
      <c r="M18" s="190">
        <v>0</v>
      </c>
    </row>
    <row r="19" spans="1:13" s="22" customFormat="1" ht="15">
      <c r="A19" s="195">
        <v>750</v>
      </c>
      <c r="B19" s="195">
        <v>75045</v>
      </c>
      <c r="C19" s="192">
        <v>2110</v>
      </c>
      <c r="D19" s="193">
        <v>16000</v>
      </c>
      <c r="E19" s="168">
        <f>SUM(F19:G19)</f>
        <v>16000</v>
      </c>
      <c r="F19" s="169">
        <v>8000</v>
      </c>
      <c r="G19" s="169">
        <v>8000</v>
      </c>
      <c r="H19" s="189">
        <v>0</v>
      </c>
      <c r="I19" s="189">
        <v>0</v>
      </c>
      <c r="J19" s="189">
        <v>0</v>
      </c>
      <c r="K19" s="190">
        <v>0</v>
      </c>
      <c r="L19" s="190">
        <v>0</v>
      </c>
      <c r="M19" s="190">
        <v>0</v>
      </c>
    </row>
    <row r="20" spans="1:13" s="22" customFormat="1" ht="15">
      <c r="A20" s="196">
        <v>754</v>
      </c>
      <c r="B20" s="196"/>
      <c r="C20" s="187"/>
      <c r="D20" s="188">
        <f>SUM(D21)</f>
        <v>2976296</v>
      </c>
      <c r="E20" s="166">
        <f>SUM(F20:I20)</f>
        <v>2976296</v>
      </c>
      <c r="F20" s="166">
        <f>SUM(F21:F21)</f>
        <v>2547500</v>
      </c>
      <c r="G20" s="166">
        <f>SUM(G21:G21)</f>
        <v>241796</v>
      </c>
      <c r="H20" s="189">
        <v>0</v>
      </c>
      <c r="I20" s="166">
        <f>SUM(I21:I21)</f>
        <v>187000</v>
      </c>
      <c r="J20" s="189">
        <v>0</v>
      </c>
      <c r="K20" s="190">
        <v>0</v>
      </c>
      <c r="L20" s="190">
        <v>0</v>
      </c>
      <c r="M20" s="190">
        <v>0</v>
      </c>
    </row>
    <row r="21" spans="1:13" s="24" customFormat="1" ht="15.75" customHeight="1">
      <c r="A21" s="195">
        <v>754</v>
      </c>
      <c r="B21" s="195">
        <v>75411</v>
      </c>
      <c r="C21" s="192">
        <v>2110</v>
      </c>
      <c r="D21" s="193">
        <v>2976296</v>
      </c>
      <c r="E21" s="168">
        <f>SUM(F21:G21)</f>
        <v>2789296</v>
      </c>
      <c r="F21" s="169">
        <v>2547500</v>
      </c>
      <c r="G21" s="169">
        <v>241796</v>
      </c>
      <c r="H21" s="189">
        <v>0</v>
      </c>
      <c r="I21" s="235">
        <v>187000</v>
      </c>
      <c r="J21" s="189">
        <v>0</v>
      </c>
      <c r="K21" s="190">
        <v>0</v>
      </c>
      <c r="L21" s="190">
        <v>0</v>
      </c>
      <c r="M21" s="190">
        <v>0</v>
      </c>
    </row>
    <row r="22" spans="1:13" ht="15">
      <c r="A22" s="196">
        <v>851</v>
      </c>
      <c r="B22" s="197"/>
      <c r="C22" s="187"/>
      <c r="D22" s="188">
        <f>SUM(D23)</f>
        <v>2812838</v>
      </c>
      <c r="E22" s="188">
        <f>SUM(E23)</f>
        <v>2812838</v>
      </c>
      <c r="F22" s="188">
        <f>SUM(F23)</f>
        <v>2812838</v>
      </c>
      <c r="G22" s="188">
        <f>SUM(G23)</f>
        <v>0</v>
      </c>
      <c r="H22" s="189">
        <v>0</v>
      </c>
      <c r="I22" s="189">
        <v>0</v>
      </c>
      <c r="J22" s="189">
        <v>0</v>
      </c>
      <c r="K22" s="190">
        <v>0</v>
      </c>
      <c r="L22" s="190">
        <v>0</v>
      </c>
      <c r="M22" s="190">
        <v>0</v>
      </c>
    </row>
    <row r="23" spans="1:13" ht="15">
      <c r="A23" s="195">
        <v>851</v>
      </c>
      <c r="B23" s="195">
        <v>85156</v>
      </c>
      <c r="C23" s="192">
        <v>2110</v>
      </c>
      <c r="D23" s="193">
        <v>2812838</v>
      </c>
      <c r="E23" s="168">
        <f>SUM(F23,L23)</f>
        <v>2812838</v>
      </c>
      <c r="F23" s="171">
        <v>2812838</v>
      </c>
      <c r="G23" s="169">
        <v>0</v>
      </c>
      <c r="H23" s="189">
        <v>0</v>
      </c>
      <c r="I23" s="189">
        <v>0</v>
      </c>
      <c r="J23" s="189">
        <v>0</v>
      </c>
      <c r="K23" s="190">
        <v>0</v>
      </c>
      <c r="L23" s="190">
        <v>0</v>
      </c>
      <c r="M23" s="190">
        <v>0</v>
      </c>
    </row>
    <row r="24" spans="1:13" ht="15">
      <c r="A24" s="196">
        <v>853</v>
      </c>
      <c r="B24" s="197"/>
      <c r="C24" s="187"/>
      <c r="D24" s="188">
        <f>SUM(D25)</f>
        <v>220094</v>
      </c>
      <c r="E24" s="188">
        <f>SUM(F24:G24)</f>
        <v>220094</v>
      </c>
      <c r="F24" s="188">
        <f>SUM(F25)</f>
        <v>185000</v>
      </c>
      <c r="G24" s="188">
        <f>SUM(G25)</f>
        <v>35094</v>
      </c>
      <c r="H24" s="189">
        <v>0</v>
      </c>
      <c r="I24" s="189">
        <v>0</v>
      </c>
      <c r="J24" s="189">
        <v>0</v>
      </c>
      <c r="K24" s="190">
        <v>0</v>
      </c>
      <c r="L24" s="190">
        <v>0</v>
      </c>
      <c r="M24" s="190">
        <v>0</v>
      </c>
    </row>
    <row r="25" spans="1:13" ht="15">
      <c r="A25" s="195">
        <v>853</v>
      </c>
      <c r="B25" s="195">
        <v>85321</v>
      </c>
      <c r="C25" s="192">
        <v>2110</v>
      </c>
      <c r="D25" s="193">
        <v>220094</v>
      </c>
      <c r="E25" s="168">
        <f>SUM(F25:G25)</f>
        <v>220094</v>
      </c>
      <c r="F25" s="169">
        <v>185000</v>
      </c>
      <c r="G25" s="169">
        <v>35094</v>
      </c>
      <c r="H25" s="189">
        <v>0</v>
      </c>
      <c r="I25" s="189">
        <v>0</v>
      </c>
      <c r="J25" s="189">
        <v>0</v>
      </c>
      <c r="K25" s="190">
        <v>0</v>
      </c>
      <c r="L25" s="190">
        <v>0</v>
      </c>
      <c r="M25" s="190">
        <v>0</v>
      </c>
    </row>
    <row r="26" spans="1:13" ht="14.25">
      <c r="A26" s="323" t="s">
        <v>33</v>
      </c>
      <c r="B26" s="324"/>
      <c r="C26" s="325"/>
      <c r="D26" s="172">
        <f>SUM(D9,D11,D13,D17,D20,D22,D24)</f>
        <v>6600314</v>
      </c>
      <c r="E26" s="172">
        <f>SUM(E9,E11,E13,E17,E20,E22,E24)</f>
        <v>6600314</v>
      </c>
      <c r="F26" s="172">
        <f aca="true" t="shared" si="0" ref="F26:M26">SUM(F9,F11,F13,F17,F20,F22,F24)</f>
        <v>5921324</v>
      </c>
      <c r="G26" s="172">
        <f t="shared" si="0"/>
        <v>491990</v>
      </c>
      <c r="H26" s="172">
        <f t="shared" si="0"/>
        <v>0</v>
      </c>
      <c r="I26" s="172">
        <f t="shared" si="0"/>
        <v>187000</v>
      </c>
      <c r="J26" s="172">
        <f t="shared" si="0"/>
        <v>0</v>
      </c>
      <c r="K26" s="172">
        <f t="shared" si="0"/>
        <v>0</v>
      </c>
      <c r="L26" s="172">
        <f t="shared" si="0"/>
        <v>0</v>
      </c>
      <c r="M26" s="172">
        <f t="shared" si="0"/>
        <v>0</v>
      </c>
    </row>
    <row r="27" spans="1:13" ht="14.25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9"/>
      <c r="L27" s="199"/>
      <c r="M27" s="199"/>
    </row>
  </sheetData>
  <sheetProtection/>
  <mergeCells count="17">
    <mergeCell ref="J5:J7"/>
    <mergeCell ref="K5:M5"/>
    <mergeCell ref="F5:I5"/>
    <mergeCell ref="H6:H7"/>
    <mergeCell ref="I6:I7"/>
    <mergeCell ref="K6:K7"/>
    <mergeCell ref="L6:L7"/>
    <mergeCell ref="A26:C26"/>
    <mergeCell ref="A1:M1"/>
    <mergeCell ref="F6:G6"/>
    <mergeCell ref="A4:A7"/>
    <mergeCell ref="B4:B7"/>
    <mergeCell ref="C4:C7"/>
    <mergeCell ref="D4:D7"/>
    <mergeCell ref="E5:E7"/>
    <mergeCell ref="E4:M4"/>
    <mergeCell ref="M6:M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scale="96" r:id="rId1"/>
  <headerFooter alignWithMargins="0">
    <oddHeader>&amp;RZałącznik nr &amp;A
do uchwały Rady Powiatu nr ...............
z dnia 30 grudnia 2009 r.</oddHeader>
    <oddFooter>&amp;C63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Q2" sqref="Q2"/>
    </sheetView>
  </sheetViews>
  <sheetFormatPr defaultColWidth="9.00390625" defaultRowHeight="12.75"/>
  <cols>
    <col min="1" max="1" width="5.125" style="50" customWidth="1"/>
    <col min="2" max="2" width="8.00390625" style="50" customWidth="1"/>
    <col min="3" max="3" width="7.125" style="50" customWidth="1"/>
    <col min="4" max="4" width="11.625" style="50" customWidth="1"/>
    <col min="5" max="5" width="10.875" style="50" customWidth="1"/>
    <col min="6" max="6" width="12.375" style="50" customWidth="1"/>
    <col min="7" max="7" width="11.375" style="50" customWidth="1"/>
    <col min="8" max="8" width="10.25390625" style="50" customWidth="1"/>
    <col min="9" max="10" width="11.625" style="50" customWidth="1"/>
    <col min="11" max="11" width="10.375" style="50" customWidth="1"/>
    <col min="12" max="12" width="10.75390625" style="48" customWidth="1"/>
    <col min="13" max="13" width="9.125" style="48" customWidth="1"/>
    <col min="14" max="14" width="10.375" style="48" customWidth="1"/>
    <col min="15" max="16384" width="9.125" style="48" customWidth="1"/>
  </cols>
  <sheetData>
    <row r="1" spans="1:14" ht="36" customHeight="1">
      <c r="A1" s="339" t="s">
        <v>67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7" ht="18.75">
      <c r="A2" s="49"/>
      <c r="B2" s="49"/>
      <c r="C2" s="49"/>
      <c r="D2" s="49"/>
      <c r="E2" s="49"/>
      <c r="F2" s="49"/>
      <c r="G2" s="49"/>
      <c r="Q2" s="48">
        <v>10</v>
      </c>
    </row>
    <row r="3" spans="1:14" ht="12.75">
      <c r="A3" s="51"/>
      <c r="B3" s="51"/>
      <c r="C3" s="51"/>
      <c r="D3" s="51"/>
      <c r="E3" s="51"/>
      <c r="N3" s="52" t="s">
        <v>17</v>
      </c>
    </row>
    <row r="4" spans="1:14" ht="18.75" customHeight="1">
      <c r="A4" s="343" t="s">
        <v>1</v>
      </c>
      <c r="B4" s="343" t="s">
        <v>2</v>
      </c>
      <c r="C4" s="343" t="s">
        <v>3</v>
      </c>
      <c r="D4" s="343" t="s">
        <v>68</v>
      </c>
      <c r="E4" s="340" t="s">
        <v>5</v>
      </c>
      <c r="F4" s="341"/>
      <c r="G4" s="341"/>
      <c r="H4" s="341"/>
      <c r="I4" s="341"/>
      <c r="J4" s="341"/>
      <c r="K4" s="341"/>
      <c r="L4" s="341"/>
      <c r="M4" s="341"/>
      <c r="N4" s="342"/>
    </row>
    <row r="5" spans="1:14" ht="20.25" customHeight="1">
      <c r="A5" s="346"/>
      <c r="B5" s="346"/>
      <c r="C5" s="346"/>
      <c r="D5" s="346"/>
      <c r="E5" s="343" t="s">
        <v>11</v>
      </c>
      <c r="F5" s="345" t="s">
        <v>5</v>
      </c>
      <c r="G5" s="345"/>
      <c r="H5" s="345"/>
      <c r="I5" s="345"/>
      <c r="J5" s="345"/>
      <c r="K5" s="343" t="s">
        <v>12</v>
      </c>
      <c r="L5" s="347" t="s">
        <v>5</v>
      </c>
      <c r="M5" s="348"/>
      <c r="N5" s="349"/>
    </row>
    <row r="6" spans="1:14" ht="63.75" customHeight="1">
      <c r="A6" s="346"/>
      <c r="B6" s="346"/>
      <c r="C6" s="346"/>
      <c r="D6" s="346"/>
      <c r="E6" s="346"/>
      <c r="F6" s="340" t="s">
        <v>59</v>
      </c>
      <c r="G6" s="342"/>
      <c r="H6" s="343" t="s">
        <v>62</v>
      </c>
      <c r="I6" s="343" t="s">
        <v>63</v>
      </c>
      <c r="J6" s="343" t="s">
        <v>64</v>
      </c>
      <c r="K6" s="346"/>
      <c r="L6" s="345" t="s">
        <v>65</v>
      </c>
      <c r="M6" s="345" t="s">
        <v>72</v>
      </c>
      <c r="N6" s="345" t="s">
        <v>70</v>
      </c>
    </row>
    <row r="7" spans="1:14" ht="63.75">
      <c r="A7" s="344"/>
      <c r="B7" s="344"/>
      <c r="C7" s="344"/>
      <c r="D7" s="344"/>
      <c r="E7" s="344"/>
      <c r="F7" s="53" t="s">
        <v>60</v>
      </c>
      <c r="G7" s="53" t="s">
        <v>61</v>
      </c>
      <c r="H7" s="344"/>
      <c r="I7" s="344"/>
      <c r="J7" s="344"/>
      <c r="K7" s="344"/>
      <c r="L7" s="345"/>
      <c r="M7" s="345"/>
      <c r="N7" s="345"/>
    </row>
    <row r="8" spans="1:14" ht="12" customHeight="1">
      <c r="A8" s="54">
        <v>1</v>
      </c>
      <c r="B8" s="54">
        <v>2</v>
      </c>
      <c r="C8" s="54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13</v>
      </c>
      <c r="L8" s="54">
        <v>14</v>
      </c>
      <c r="M8" s="54">
        <v>15</v>
      </c>
      <c r="N8" s="54">
        <v>16</v>
      </c>
    </row>
    <row r="9" spans="1:14" ht="18.75" customHeight="1">
      <c r="A9" s="103">
        <v>750</v>
      </c>
      <c r="B9" s="103">
        <v>75045</v>
      </c>
      <c r="C9" s="8">
        <v>2120</v>
      </c>
      <c r="D9" s="173">
        <v>24000</v>
      </c>
      <c r="E9" s="174">
        <f>SUM(F9:G9)</f>
        <v>24000</v>
      </c>
      <c r="F9" s="104">
        <v>15000</v>
      </c>
      <c r="G9" s="104">
        <v>9000</v>
      </c>
      <c r="H9" s="183">
        <v>0</v>
      </c>
      <c r="I9" s="183">
        <v>0</v>
      </c>
      <c r="J9" s="183">
        <v>0</v>
      </c>
      <c r="K9" s="183">
        <v>0</v>
      </c>
      <c r="L9" s="184">
        <v>0</v>
      </c>
      <c r="M9" s="184">
        <v>0</v>
      </c>
      <c r="N9" s="184">
        <v>0</v>
      </c>
    </row>
    <row r="10" spans="1:14" ht="19.5" customHeight="1">
      <c r="A10" s="350" t="s">
        <v>252</v>
      </c>
      <c r="B10" s="351"/>
      <c r="C10" s="352"/>
      <c r="D10" s="118">
        <v>24000</v>
      </c>
      <c r="E10" s="175">
        <f>SUM(F10:G10)</f>
        <v>24000</v>
      </c>
      <c r="F10" s="176">
        <v>15000</v>
      </c>
      <c r="G10" s="176">
        <v>9000</v>
      </c>
      <c r="H10" s="183">
        <v>0</v>
      </c>
      <c r="I10" s="183">
        <v>0</v>
      </c>
      <c r="J10" s="183">
        <v>0</v>
      </c>
      <c r="K10" s="183">
        <v>0</v>
      </c>
      <c r="L10" s="184">
        <v>0</v>
      </c>
      <c r="M10" s="184">
        <v>0</v>
      </c>
      <c r="N10" s="184">
        <v>0</v>
      </c>
    </row>
  </sheetData>
  <sheetProtection/>
  <mergeCells count="18">
    <mergeCell ref="A10:C10"/>
    <mergeCell ref="F5:J5"/>
    <mergeCell ref="F6:G6"/>
    <mergeCell ref="A4:A7"/>
    <mergeCell ref="B4:B7"/>
    <mergeCell ref="C4:C7"/>
    <mergeCell ref="D4:D7"/>
    <mergeCell ref="E5:E7"/>
    <mergeCell ref="A1:N1"/>
    <mergeCell ref="E4:N4"/>
    <mergeCell ref="H6:H7"/>
    <mergeCell ref="I6:I7"/>
    <mergeCell ref="J6:J7"/>
    <mergeCell ref="L6:L7"/>
    <mergeCell ref="M6:M7"/>
    <mergeCell ref="N6:N7"/>
    <mergeCell ref="K5:K7"/>
    <mergeCell ref="L5:N5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Powiatu nr ...............
z dnia 30 grudnia 2009 r.</oddHeader>
    <oddFooter>&amp;C64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N12" sqref="N12"/>
    </sheetView>
  </sheetViews>
  <sheetFormatPr defaultColWidth="9.00390625" defaultRowHeight="12.75"/>
  <cols>
    <col min="1" max="1" width="17.875" style="50" customWidth="1"/>
    <col min="2" max="2" width="4.00390625" style="50" customWidth="1"/>
    <col min="3" max="3" width="5.875" style="50" customWidth="1"/>
    <col min="4" max="4" width="14.75390625" style="50" customWidth="1"/>
    <col min="5" max="5" width="7.125" style="50" customWidth="1"/>
    <col min="6" max="6" width="15.25390625" style="50" customWidth="1"/>
    <col min="7" max="7" width="13.75390625" style="50" customWidth="1"/>
    <col min="8" max="9" width="12.00390625" style="50" customWidth="1"/>
    <col min="10" max="10" width="7.00390625" style="50" customWidth="1"/>
    <col min="11" max="11" width="7.625" style="50" customWidth="1"/>
    <col min="12" max="12" width="13.875" style="50" customWidth="1"/>
    <col min="13" max="13" width="13.75390625" style="50" customWidth="1"/>
    <col min="14" max="14" width="7.125" style="50" customWidth="1"/>
    <col min="15" max="15" width="14.00390625" style="50" customWidth="1"/>
    <col min="16" max="16" width="7.125" style="48" customWidth="1"/>
    <col min="17" max="18" width="6.625" style="48" customWidth="1"/>
    <col min="19" max="16384" width="9.125" style="48" customWidth="1"/>
  </cols>
  <sheetData>
    <row r="1" spans="1:18" ht="14.25">
      <c r="A1" s="368" t="s">
        <v>71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</row>
    <row r="2" spans="1:9" ht="18.75">
      <c r="A2" s="49"/>
      <c r="B2" s="49"/>
      <c r="C2" s="49"/>
      <c r="D2" s="49"/>
      <c r="E2" s="49"/>
      <c r="F2" s="49"/>
      <c r="G2" s="49"/>
      <c r="H2" s="49"/>
      <c r="I2" s="49"/>
    </row>
    <row r="3" spans="1:18" ht="12.75">
      <c r="A3" s="51"/>
      <c r="B3" s="51"/>
      <c r="C3" s="51"/>
      <c r="D3" s="51"/>
      <c r="E3" s="51"/>
      <c r="F3" s="51"/>
      <c r="G3" s="51"/>
      <c r="R3" s="52" t="s">
        <v>17</v>
      </c>
    </row>
    <row r="4" spans="1:18" s="60" customFormat="1" ht="18.75" customHeight="1">
      <c r="A4" s="357" t="s">
        <v>15</v>
      </c>
      <c r="B4" s="354" t="s">
        <v>1</v>
      </c>
      <c r="C4" s="354" t="s">
        <v>2</v>
      </c>
      <c r="D4" s="357" t="s">
        <v>29</v>
      </c>
      <c r="E4" s="357" t="s">
        <v>3</v>
      </c>
      <c r="F4" s="357" t="s">
        <v>69</v>
      </c>
      <c r="G4" s="363" t="s">
        <v>5</v>
      </c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64"/>
    </row>
    <row r="5" spans="1:18" s="60" customFormat="1" ht="20.25" customHeight="1">
      <c r="A5" s="358"/>
      <c r="B5" s="355"/>
      <c r="C5" s="355"/>
      <c r="D5" s="358"/>
      <c r="E5" s="358"/>
      <c r="F5" s="358"/>
      <c r="G5" s="357" t="s">
        <v>11</v>
      </c>
      <c r="H5" s="362" t="s">
        <v>5</v>
      </c>
      <c r="I5" s="362"/>
      <c r="J5" s="362"/>
      <c r="K5" s="362"/>
      <c r="L5" s="362"/>
      <c r="M5" s="362"/>
      <c r="N5" s="362"/>
      <c r="O5" s="357" t="s">
        <v>12</v>
      </c>
      <c r="P5" s="365" t="s">
        <v>5</v>
      </c>
      <c r="Q5" s="366"/>
      <c r="R5" s="367"/>
    </row>
    <row r="6" spans="1:18" s="60" customFormat="1" ht="63.75" customHeight="1">
      <c r="A6" s="358"/>
      <c r="B6" s="355"/>
      <c r="C6" s="355"/>
      <c r="D6" s="358"/>
      <c r="E6" s="358"/>
      <c r="F6" s="358"/>
      <c r="G6" s="358"/>
      <c r="H6" s="363" t="s">
        <v>59</v>
      </c>
      <c r="I6" s="364"/>
      <c r="J6" s="357" t="s">
        <v>62</v>
      </c>
      <c r="K6" s="357" t="s">
        <v>63</v>
      </c>
      <c r="L6" s="357" t="s">
        <v>64</v>
      </c>
      <c r="M6" s="357" t="s">
        <v>148</v>
      </c>
      <c r="N6" s="357" t="s">
        <v>28</v>
      </c>
      <c r="O6" s="358"/>
      <c r="P6" s="361" t="s">
        <v>65</v>
      </c>
      <c r="Q6" s="362" t="s">
        <v>72</v>
      </c>
      <c r="R6" s="361" t="s">
        <v>70</v>
      </c>
    </row>
    <row r="7" spans="1:18" s="60" customFormat="1" ht="31.5">
      <c r="A7" s="359"/>
      <c r="B7" s="356"/>
      <c r="C7" s="356"/>
      <c r="D7" s="359"/>
      <c r="E7" s="359"/>
      <c r="F7" s="359"/>
      <c r="G7" s="359"/>
      <c r="H7" s="61" t="s">
        <v>60</v>
      </c>
      <c r="I7" s="62" t="s">
        <v>61</v>
      </c>
      <c r="J7" s="359"/>
      <c r="K7" s="359"/>
      <c r="L7" s="359"/>
      <c r="M7" s="359"/>
      <c r="N7" s="359"/>
      <c r="O7" s="359"/>
      <c r="P7" s="361"/>
      <c r="Q7" s="362"/>
      <c r="R7" s="361"/>
    </row>
    <row r="8" spans="1:18" ht="11.25" customHeight="1">
      <c r="A8" s="54">
        <v>1</v>
      </c>
      <c r="B8" s="54">
        <v>2</v>
      </c>
      <c r="C8" s="54">
        <v>3</v>
      </c>
      <c r="D8" s="54">
        <v>4</v>
      </c>
      <c r="E8" s="54"/>
      <c r="F8" s="54"/>
      <c r="G8" s="54">
        <v>5</v>
      </c>
      <c r="H8" s="54">
        <v>6</v>
      </c>
      <c r="I8" s="54">
        <v>7</v>
      </c>
      <c r="J8" s="54">
        <v>8</v>
      </c>
      <c r="K8" s="54">
        <v>9</v>
      </c>
      <c r="L8" s="54">
        <v>10</v>
      </c>
      <c r="M8" s="54">
        <v>11</v>
      </c>
      <c r="N8" s="54">
        <v>12</v>
      </c>
      <c r="O8" s="54">
        <v>13</v>
      </c>
      <c r="P8" s="54">
        <v>14</v>
      </c>
      <c r="Q8" s="54">
        <v>15</v>
      </c>
      <c r="R8" s="54">
        <v>16</v>
      </c>
    </row>
    <row r="9" spans="1:18" ht="57.75" customHeight="1">
      <c r="A9" s="369" t="s">
        <v>40</v>
      </c>
      <c r="B9" s="370"/>
      <c r="C9" s="371"/>
      <c r="D9" s="55"/>
      <c r="E9" s="55"/>
      <c r="F9" s="55"/>
      <c r="G9" s="55"/>
      <c r="H9" s="55"/>
      <c r="I9" s="55"/>
      <c r="J9" s="55"/>
      <c r="K9" s="55"/>
      <c r="L9" s="55"/>
      <c r="M9" s="55"/>
      <c r="N9" s="170"/>
      <c r="O9" s="170"/>
      <c r="P9" s="177"/>
      <c r="Q9" s="177"/>
      <c r="R9" s="177"/>
    </row>
    <row r="10" spans="1:18" ht="26.25" customHeight="1">
      <c r="A10" s="18" t="s">
        <v>253</v>
      </c>
      <c r="B10" s="8">
        <v>600</v>
      </c>
      <c r="C10" s="8">
        <v>60013</v>
      </c>
      <c r="D10" s="178">
        <v>0</v>
      </c>
      <c r="E10" s="179">
        <v>6630</v>
      </c>
      <c r="F10" s="173">
        <f>SUM(M10)</f>
        <v>49243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49243</v>
      </c>
      <c r="N10" s="170"/>
      <c r="O10" s="170"/>
      <c r="P10" s="177"/>
      <c r="Q10" s="177"/>
      <c r="R10" s="177"/>
    </row>
    <row r="11" spans="1:18" ht="40.5" customHeight="1">
      <c r="A11" s="180" t="s">
        <v>254</v>
      </c>
      <c r="B11" s="8">
        <v>750</v>
      </c>
      <c r="C11" s="8">
        <v>75020</v>
      </c>
      <c r="D11" s="178">
        <v>0</v>
      </c>
      <c r="E11" s="179">
        <v>2330</v>
      </c>
      <c r="F11" s="173">
        <f aca="true" t="shared" si="0" ref="F11:F17">SUM(G11+M11)</f>
        <v>60000</v>
      </c>
      <c r="G11" s="173">
        <f aca="true" t="shared" si="1" ref="G11:G17">SUM(H11:L11)</f>
        <v>60000</v>
      </c>
      <c r="H11" s="173">
        <v>0</v>
      </c>
      <c r="I11" s="173">
        <v>60000</v>
      </c>
      <c r="J11" s="173">
        <v>0</v>
      </c>
      <c r="K11" s="173">
        <v>0</v>
      </c>
      <c r="L11" s="173">
        <v>0</v>
      </c>
      <c r="M11" s="173">
        <v>0</v>
      </c>
      <c r="N11" s="170"/>
      <c r="O11" s="170"/>
      <c r="P11" s="177"/>
      <c r="Q11" s="177"/>
      <c r="R11" s="177"/>
    </row>
    <row r="12" spans="1:18" ht="33" customHeight="1">
      <c r="A12" s="180" t="s">
        <v>255</v>
      </c>
      <c r="B12" s="8">
        <v>750</v>
      </c>
      <c r="C12" s="8">
        <v>75075</v>
      </c>
      <c r="D12" s="178">
        <v>0</v>
      </c>
      <c r="E12" s="179">
        <v>2320</v>
      </c>
      <c r="F12" s="173">
        <f t="shared" si="0"/>
        <v>97162</v>
      </c>
      <c r="G12" s="173">
        <f t="shared" si="1"/>
        <v>97162</v>
      </c>
      <c r="H12" s="173">
        <v>0</v>
      </c>
      <c r="I12" s="173">
        <v>97162</v>
      </c>
      <c r="J12" s="173">
        <v>0</v>
      </c>
      <c r="K12" s="173">
        <v>0</v>
      </c>
      <c r="L12" s="173">
        <v>0</v>
      </c>
      <c r="M12" s="173">
        <v>0</v>
      </c>
      <c r="N12" s="170"/>
      <c r="O12" s="170"/>
      <c r="P12" s="177"/>
      <c r="Q12" s="177"/>
      <c r="R12" s="177"/>
    </row>
    <row r="13" spans="1:18" ht="33.75" customHeight="1">
      <c r="A13" s="180" t="s">
        <v>256</v>
      </c>
      <c r="B13" s="8">
        <v>852</v>
      </c>
      <c r="C13" s="8">
        <v>85201</v>
      </c>
      <c r="D13" s="178">
        <v>359700</v>
      </c>
      <c r="E13" s="179">
        <v>2320</v>
      </c>
      <c r="F13" s="173">
        <f t="shared" si="0"/>
        <v>190000</v>
      </c>
      <c r="G13" s="173">
        <f t="shared" si="1"/>
        <v>190000</v>
      </c>
      <c r="H13" s="173">
        <v>0</v>
      </c>
      <c r="I13" s="173">
        <v>190000</v>
      </c>
      <c r="J13" s="173">
        <v>0</v>
      </c>
      <c r="K13" s="173">
        <v>0</v>
      </c>
      <c r="L13" s="173">
        <v>0</v>
      </c>
      <c r="M13" s="173">
        <v>0</v>
      </c>
      <c r="N13" s="170"/>
      <c r="O13" s="170"/>
      <c r="P13" s="177"/>
      <c r="Q13" s="177"/>
      <c r="R13" s="177"/>
    </row>
    <row r="14" spans="1:18" ht="34.5" customHeight="1">
      <c r="A14" s="180" t="s">
        <v>257</v>
      </c>
      <c r="B14" s="8">
        <v>852</v>
      </c>
      <c r="C14" s="8">
        <v>85204</v>
      </c>
      <c r="D14" s="178">
        <v>44000</v>
      </c>
      <c r="E14" s="179">
        <v>2320</v>
      </c>
      <c r="F14" s="173">
        <f t="shared" si="0"/>
        <v>65000</v>
      </c>
      <c r="G14" s="173">
        <f t="shared" si="1"/>
        <v>65000</v>
      </c>
      <c r="H14" s="173">
        <v>0</v>
      </c>
      <c r="I14" s="173">
        <v>65000</v>
      </c>
      <c r="J14" s="173">
        <v>0</v>
      </c>
      <c r="K14" s="173">
        <v>0</v>
      </c>
      <c r="L14" s="173">
        <v>0</v>
      </c>
      <c r="M14" s="173">
        <v>0</v>
      </c>
      <c r="N14" s="170"/>
      <c r="O14" s="170"/>
      <c r="P14" s="177"/>
      <c r="Q14" s="177"/>
      <c r="R14" s="177"/>
    </row>
    <row r="15" spans="1:18" s="51" customFormat="1" ht="24.75" customHeight="1">
      <c r="A15" s="180" t="s">
        <v>258</v>
      </c>
      <c r="B15" s="8">
        <v>853</v>
      </c>
      <c r="C15" s="8">
        <v>85321</v>
      </c>
      <c r="D15" s="178">
        <v>6000</v>
      </c>
      <c r="E15" s="179">
        <v>2320</v>
      </c>
      <c r="F15" s="173">
        <f t="shared" si="0"/>
        <v>6000</v>
      </c>
      <c r="G15" s="173">
        <f t="shared" si="1"/>
        <v>6000</v>
      </c>
      <c r="H15" s="173">
        <v>5000</v>
      </c>
      <c r="I15" s="173">
        <v>0</v>
      </c>
      <c r="J15" s="173">
        <v>0</v>
      </c>
      <c r="K15" s="173">
        <v>0</v>
      </c>
      <c r="L15" s="173">
        <v>1000</v>
      </c>
      <c r="M15" s="173">
        <v>0</v>
      </c>
      <c r="N15" s="56"/>
      <c r="O15" s="56"/>
      <c r="P15" s="57"/>
      <c r="Q15" s="57"/>
      <c r="R15" s="57"/>
    </row>
    <row r="16" spans="1:18" ht="34.5" customHeight="1">
      <c r="A16" s="180" t="s">
        <v>259</v>
      </c>
      <c r="B16" s="8">
        <v>853</v>
      </c>
      <c r="C16" s="8">
        <v>85311</v>
      </c>
      <c r="D16" s="178">
        <v>0</v>
      </c>
      <c r="E16" s="179">
        <v>2580</v>
      </c>
      <c r="F16" s="173">
        <f t="shared" si="0"/>
        <v>87132</v>
      </c>
      <c r="G16" s="173">
        <f t="shared" si="1"/>
        <v>87132</v>
      </c>
      <c r="H16" s="173">
        <v>0</v>
      </c>
      <c r="I16" s="173">
        <v>87132</v>
      </c>
      <c r="J16" s="173">
        <v>0</v>
      </c>
      <c r="K16" s="173">
        <v>0</v>
      </c>
      <c r="L16" s="173">
        <v>0</v>
      </c>
      <c r="M16" s="173">
        <v>0</v>
      </c>
      <c r="N16" s="167"/>
      <c r="O16" s="167"/>
      <c r="P16" s="177"/>
      <c r="Q16" s="177"/>
      <c r="R16" s="177"/>
    </row>
    <row r="17" spans="1:18" ht="27" customHeight="1">
      <c r="A17" s="180" t="s">
        <v>260</v>
      </c>
      <c r="B17" s="8">
        <v>921</v>
      </c>
      <c r="C17" s="8">
        <v>92116</v>
      </c>
      <c r="D17" s="178">
        <v>0</v>
      </c>
      <c r="E17" s="179">
        <v>2310</v>
      </c>
      <c r="F17" s="173">
        <f t="shared" si="0"/>
        <v>32000</v>
      </c>
      <c r="G17" s="173">
        <f t="shared" si="1"/>
        <v>32000</v>
      </c>
      <c r="H17" s="173">
        <v>0</v>
      </c>
      <c r="I17" s="173">
        <v>32000</v>
      </c>
      <c r="J17" s="173">
        <v>0</v>
      </c>
      <c r="K17" s="173">
        <v>0</v>
      </c>
      <c r="L17" s="173">
        <v>0</v>
      </c>
      <c r="M17" s="173"/>
      <c r="N17" s="167"/>
      <c r="O17" s="167"/>
      <c r="P17" s="177"/>
      <c r="Q17" s="177"/>
      <c r="R17" s="177"/>
    </row>
    <row r="18" spans="1:18" ht="12.75">
      <c r="A18" s="360" t="s">
        <v>261</v>
      </c>
      <c r="B18" s="360"/>
      <c r="C18" s="360"/>
      <c r="D18" s="178"/>
      <c r="E18" s="179"/>
      <c r="F18" s="173"/>
      <c r="G18" s="173"/>
      <c r="H18" s="173"/>
      <c r="I18" s="173"/>
      <c r="J18" s="173"/>
      <c r="K18" s="173"/>
      <c r="L18" s="173"/>
      <c r="M18" s="173"/>
      <c r="N18" s="167"/>
      <c r="O18" s="167"/>
      <c r="P18" s="177"/>
      <c r="Q18" s="177"/>
      <c r="R18" s="177"/>
    </row>
    <row r="19" spans="1:18" ht="25.5">
      <c r="A19" s="180" t="s">
        <v>262</v>
      </c>
      <c r="B19" s="8">
        <v>600</v>
      </c>
      <c r="C19" s="8">
        <v>60014</v>
      </c>
      <c r="D19" s="178">
        <v>1120000</v>
      </c>
      <c r="E19" s="179">
        <v>2710</v>
      </c>
      <c r="F19" s="173">
        <f>SUM(G19+M19)</f>
        <v>1920000</v>
      </c>
      <c r="G19" s="173">
        <f>SUM(H19:L19)</f>
        <v>1920000</v>
      </c>
      <c r="H19" s="173">
        <v>0</v>
      </c>
      <c r="I19" s="173">
        <v>0</v>
      </c>
      <c r="J19" s="173">
        <v>0</v>
      </c>
      <c r="K19" s="173">
        <v>0</v>
      </c>
      <c r="L19" s="173">
        <v>1920000</v>
      </c>
      <c r="M19" s="173">
        <v>0</v>
      </c>
      <c r="N19" s="167"/>
      <c r="O19" s="167"/>
      <c r="P19" s="177"/>
      <c r="Q19" s="177"/>
      <c r="R19" s="177"/>
    </row>
    <row r="20" spans="1:18" ht="25.5">
      <c r="A20" s="180" t="s">
        <v>263</v>
      </c>
      <c r="B20" s="180">
        <v>600</v>
      </c>
      <c r="C20" s="180">
        <v>60014</v>
      </c>
      <c r="D20" s="178">
        <v>760200</v>
      </c>
      <c r="E20" s="179">
        <v>6300</v>
      </c>
      <c r="F20" s="173">
        <f>SUM(M20)</f>
        <v>2520286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2520286</v>
      </c>
      <c r="N20" s="167"/>
      <c r="O20" s="173">
        <v>2520286</v>
      </c>
      <c r="P20" s="177"/>
      <c r="Q20" s="177"/>
      <c r="R20" s="177"/>
    </row>
    <row r="21" spans="1:18" ht="38.25">
      <c r="A21" s="180" t="s">
        <v>264</v>
      </c>
      <c r="B21" s="180">
        <v>600</v>
      </c>
      <c r="C21" s="180">
        <v>60014</v>
      </c>
      <c r="D21" s="178">
        <v>390096</v>
      </c>
      <c r="E21" s="179">
        <v>6309</v>
      </c>
      <c r="F21" s="173">
        <f>SUM(M21)</f>
        <v>1950480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1950480</v>
      </c>
      <c r="N21" s="167"/>
      <c r="O21" s="173">
        <v>1950480</v>
      </c>
      <c r="P21" s="177"/>
      <c r="Q21" s="177"/>
      <c r="R21" s="177"/>
    </row>
    <row r="22" spans="1:18" ht="15">
      <c r="A22" s="353" t="s">
        <v>33</v>
      </c>
      <c r="B22" s="353"/>
      <c r="C22" s="353"/>
      <c r="D22" s="181">
        <f>SUM(D10:D21)</f>
        <v>2679996</v>
      </c>
      <c r="E22" s="182">
        <v>0</v>
      </c>
      <c r="F22" s="181">
        <f>SUM(F10:F21)</f>
        <v>6977303</v>
      </c>
      <c r="G22" s="181">
        <f aca="true" t="shared" si="2" ref="G22:L22">SUM(G11:G21)</f>
        <v>2457294</v>
      </c>
      <c r="H22" s="181">
        <f t="shared" si="2"/>
        <v>5000</v>
      </c>
      <c r="I22" s="181">
        <f t="shared" si="2"/>
        <v>531294</v>
      </c>
      <c r="J22" s="181">
        <f t="shared" si="2"/>
        <v>0</v>
      </c>
      <c r="K22" s="181">
        <f t="shared" si="2"/>
        <v>0</v>
      </c>
      <c r="L22" s="181">
        <f t="shared" si="2"/>
        <v>1921000</v>
      </c>
      <c r="M22" s="181">
        <f>SUM(M10:M21)</f>
        <v>4520009</v>
      </c>
      <c r="N22" s="167"/>
      <c r="O22" s="181">
        <f>SUM(O10:O21)</f>
        <v>4470766</v>
      </c>
      <c r="P22" s="177"/>
      <c r="Q22" s="177"/>
      <c r="R22" s="177"/>
    </row>
  </sheetData>
  <sheetProtection/>
  <mergeCells count="24">
    <mergeCell ref="A1:R1"/>
    <mergeCell ref="E4:E7"/>
    <mergeCell ref="F4:F7"/>
    <mergeCell ref="A9:C9"/>
    <mergeCell ref="G4:R4"/>
    <mergeCell ref="J6:J7"/>
    <mergeCell ref="K6:K7"/>
    <mergeCell ref="L6:L7"/>
    <mergeCell ref="P6:P7"/>
    <mergeCell ref="Q6:Q7"/>
    <mergeCell ref="R6:R7"/>
    <mergeCell ref="O5:O7"/>
    <mergeCell ref="H5:N5"/>
    <mergeCell ref="N6:N7"/>
    <mergeCell ref="H6:I6"/>
    <mergeCell ref="P5:R5"/>
    <mergeCell ref="A22:C22"/>
    <mergeCell ref="B4:B7"/>
    <mergeCell ref="C4:C7"/>
    <mergeCell ref="D4:D7"/>
    <mergeCell ref="G5:G7"/>
    <mergeCell ref="M6:M7"/>
    <mergeCell ref="A18:C18"/>
    <mergeCell ref="A4:A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 nr ...............
z dnia 30 grudnia 2009 r.</oddHeader>
    <oddFooter>&amp;C65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view="pageLayout" workbookViewId="0" topLeftCell="A1">
      <selection activeCell="E26" sqref="E26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0.375" style="0" customWidth="1"/>
    <col min="5" max="5" width="15.00390625" style="0" customWidth="1"/>
    <col min="6" max="6" width="11.75390625" style="0" customWidth="1"/>
    <col min="7" max="7" width="9.25390625" style="0" customWidth="1"/>
    <col min="8" max="8" width="10.625" style="0" customWidth="1"/>
    <col min="9" max="9" width="9.75390625" style="0" customWidth="1"/>
    <col min="10" max="10" width="13.375" style="0" customWidth="1"/>
  </cols>
  <sheetData>
    <row r="1" spans="1:10" ht="16.5">
      <c r="A1" s="376" t="s">
        <v>80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6.5">
      <c r="A2" s="376"/>
      <c r="B2" s="376"/>
      <c r="C2" s="376"/>
      <c r="D2" s="376"/>
      <c r="E2" s="376"/>
      <c r="F2" s="376"/>
      <c r="G2" s="376"/>
      <c r="H2" s="376"/>
      <c r="I2" s="376"/>
      <c r="J2" s="376"/>
    </row>
    <row r="3" spans="1:10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5" t="s">
        <v>14</v>
      </c>
    </row>
    <row r="5" spans="1:10" ht="15" customHeight="1">
      <c r="A5" s="305" t="s">
        <v>18</v>
      </c>
      <c r="B5" s="305" t="s">
        <v>45</v>
      </c>
      <c r="C5" s="306" t="s">
        <v>1</v>
      </c>
      <c r="D5" s="373" t="s">
        <v>2</v>
      </c>
      <c r="E5" s="306" t="s">
        <v>46</v>
      </c>
      <c r="F5" s="306" t="s">
        <v>52</v>
      </c>
      <c r="G5" s="306"/>
      <c r="H5" s="306" t="s">
        <v>47</v>
      </c>
      <c r="I5" s="306"/>
      <c r="J5" s="306" t="s">
        <v>48</v>
      </c>
    </row>
    <row r="6" spans="1:10" ht="15" customHeight="1">
      <c r="A6" s="305"/>
      <c r="B6" s="305"/>
      <c r="C6" s="306"/>
      <c r="D6" s="374"/>
      <c r="E6" s="306"/>
      <c r="F6" s="306" t="s">
        <v>49</v>
      </c>
      <c r="G6" s="306" t="s">
        <v>50</v>
      </c>
      <c r="H6" s="306" t="s">
        <v>49</v>
      </c>
      <c r="I6" s="306" t="s">
        <v>51</v>
      </c>
      <c r="J6" s="306"/>
    </row>
    <row r="7" spans="1:10" ht="15" customHeight="1">
      <c r="A7" s="305"/>
      <c r="B7" s="305"/>
      <c r="C7" s="306"/>
      <c r="D7" s="374"/>
      <c r="E7" s="306"/>
      <c r="F7" s="306"/>
      <c r="G7" s="306"/>
      <c r="H7" s="306"/>
      <c r="I7" s="306"/>
      <c r="J7" s="306"/>
    </row>
    <row r="8" spans="1:10" ht="21" customHeight="1">
      <c r="A8" s="305"/>
      <c r="B8" s="305"/>
      <c r="C8" s="306"/>
      <c r="D8" s="375"/>
      <c r="E8" s="306"/>
      <c r="F8" s="306"/>
      <c r="G8" s="306"/>
      <c r="H8" s="306"/>
      <c r="I8" s="306"/>
      <c r="J8" s="306"/>
    </row>
    <row r="9" spans="1:10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0" ht="27.75" customHeight="1">
      <c r="A10" s="45" t="s">
        <v>6</v>
      </c>
      <c r="B10" s="201" t="s">
        <v>266</v>
      </c>
      <c r="C10" s="45">
        <v>801</v>
      </c>
      <c r="D10" s="202">
        <v>80197</v>
      </c>
      <c r="E10" s="173">
        <v>2600</v>
      </c>
      <c r="F10" s="203">
        <v>170000</v>
      </c>
      <c r="G10" s="173">
        <v>0</v>
      </c>
      <c r="H10" s="173">
        <v>170000</v>
      </c>
      <c r="I10" s="173">
        <v>0</v>
      </c>
      <c r="J10" s="173">
        <v>2600</v>
      </c>
    </row>
    <row r="11" spans="1:10" ht="21.75" customHeight="1">
      <c r="A11" s="45" t="s">
        <v>7</v>
      </c>
      <c r="B11" s="201" t="s">
        <v>267</v>
      </c>
      <c r="C11" s="45">
        <v>801</v>
      </c>
      <c r="D11" s="202">
        <v>80197</v>
      </c>
      <c r="E11" s="173">
        <v>0</v>
      </c>
      <c r="F11" s="178">
        <v>38000</v>
      </c>
      <c r="G11" s="173">
        <v>0</v>
      </c>
      <c r="H11" s="173">
        <v>38000</v>
      </c>
      <c r="I11" s="173">
        <v>0</v>
      </c>
      <c r="J11" s="173">
        <v>0</v>
      </c>
    </row>
    <row r="12" spans="1:10" ht="21.75" customHeight="1">
      <c r="A12" s="276" t="s">
        <v>33</v>
      </c>
      <c r="B12" s="277"/>
      <c r="C12" s="277"/>
      <c r="D12" s="278"/>
      <c r="E12" s="118">
        <f aca="true" t="shared" si="0" ref="E12:J12">SUM(E10:E11)</f>
        <v>2600</v>
      </c>
      <c r="F12" s="160">
        <f t="shared" si="0"/>
        <v>208000</v>
      </c>
      <c r="G12" s="118">
        <f t="shared" si="0"/>
        <v>0</v>
      </c>
      <c r="H12" s="118">
        <f t="shared" si="0"/>
        <v>208000</v>
      </c>
      <c r="I12" s="118">
        <f t="shared" si="0"/>
        <v>0</v>
      </c>
      <c r="J12" s="118">
        <f t="shared" si="0"/>
        <v>2600</v>
      </c>
    </row>
    <row r="13" ht="4.5" customHeight="1"/>
  </sheetData>
  <sheetProtection/>
  <mergeCells count="15">
    <mergeCell ref="A1:J1"/>
    <mergeCell ref="A2:J2"/>
    <mergeCell ref="A5:A8"/>
    <mergeCell ref="B5:B8"/>
    <mergeCell ref="C5:C8"/>
    <mergeCell ref="E5:E8"/>
    <mergeCell ref="F5:G5"/>
    <mergeCell ref="H5:I5"/>
    <mergeCell ref="J5:J8"/>
    <mergeCell ref="F6:F8"/>
    <mergeCell ref="G6:G8"/>
    <mergeCell ref="H6:H8"/>
    <mergeCell ref="I6:I8"/>
    <mergeCell ref="A12:D12"/>
    <mergeCell ref="D5:D8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Powiatu nr ...............
z dnia 30 grudnia 2009 r.</oddHeader>
    <oddFooter>&amp;C67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G14" sqref="G1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6.375" style="0" customWidth="1"/>
    <col min="4" max="4" width="10.125" style="0" customWidth="1"/>
    <col min="5" max="5" width="12.00390625" style="0" customWidth="1"/>
    <col min="6" max="6" width="11.125" style="0" customWidth="1"/>
    <col min="7" max="7" width="11.375" style="0" customWidth="1"/>
    <col min="8" max="8" width="11.75390625" style="0" customWidth="1"/>
  </cols>
  <sheetData>
    <row r="1" spans="1:8" ht="16.5">
      <c r="A1" s="376" t="s">
        <v>81</v>
      </c>
      <c r="B1" s="376"/>
      <c r="C1" s="376"/>
      <c r="D1" s="376"/>
      <c r="E1" s="376"/>
      <c r="F1" s="376"/>
      <c r="G1" s="376"/>
      <c r="H1" s="376"/>
    </row>
    <row r="2" spans="1:8" ht="16.5">
      <c r="A2" s="376"/>
      <c r="B2" s="376"/>
      <c r="C2" s="376"/>
      <c r="D2" s="376"/>
      <c r="E2" s="376"/>
      <c r="F2" s="376"/>
      <c r="G2" s="376"/>
      <c r="H2" s="376"/>
    </row>
    <row r="3" spans="1:8" ht="13.5" customHeight="1">
      <c r="A3" s="33"/>
      <c r="B3" s="33"/>
      <c r="C3" s="33"/>
      <c r="D3" s="33"/>
      <c r="E3" s="33"/>
      <c r="F3" s="33"/>
      <c r="G3" s="33"/>
      <c r="H3" s="33"/>
    </row>
    <row r="4" spans="1:8" ht="12.75">
      <c r="A4" s="1"/>
      <c r="B4" s="1"/>
      <c r="C4" s="1"/>
      <c r="D4" s="1"/>
      <c r="E4" s="1"/>
      <c r="F4" s="1"/>
      <c r="G4" s="1"/>
      <c r="H4" s="5" t="s">
        <v>14</v>
      </c>
    </row>
    <row r="5" spans="1:8" s="48" customFormat="1" ht="55.5" customHeight="1">
      <c r="A5" s="94" t="s">
        <v>18</v>
      </c>
      <c r="B5" s="94" t="s">
        <v>45</v>
      </c>
      <c r="C5" s="59" t="s">
        <v>1</v>
      </c>
      <c r="D5" s="58" t="s">
        <v>2</v>
      </c>
      <c r="E5" s="59" t="s">
        <v>46</v>
      </c>
      <c r="F5" s="59" t="s">
        <v>53</v>
      </c>
      <c r="G5" s="59" t="s">
        <v>47</v>
      </c>
      <c r="H5" s="59" t="s">
        <v>48</v>
      </c>
    </row>
    <row r="6" spans="1:8" ht="7.5" customHeight="1">
      <c r="A6" s="7">
        <v>1</v>
      </c>
      <c r="B6" s="7">
        <v>2</v>
      </c>
      <c r="C6" s="7">
        <v>3</v>
      </c>
      <c r="D6" s="7">
        <v>4</v>
      </c>
      <c r="E6" s="7">
        <v>4</v>
      </c>
      <c r="F6" s="7">
        <v>5</v>
      </c>
      <c r="G6" s="7">
        <v>7</v>
      </c>
      <c r="H6" s="7">
        <v>9</v>
      </c>
    </row>
    <row r="7" spans="1:8" ht="26.25" customHeight="1">
      <c r="A7" s="45" t="s">
        <v>6</v>
      </c>
      <c r="B7" s="201" t="s">
        <v>266</v>
      </c>
      <c r="C7" s="45">
        <v>801</v>
      </c>
      <c r="D7" s="202">
        <v>80130</v>
      </c>
      <c r="E7" s="173">
        <v>0</v>
      </c>
      <c r="F7" s="173">
        <v>70000</v>
      </c>
      <c r="G7" s="173">
        <v>70000</v>
      </c>
      <c r="H7" s="173">
        <v>0</v>
      </c>
    </row>
    <row r="8" spans="1:8" ht="27" customHeight="1">
      <c r="A8" s="45" t="s">
        <v>7</v>
      </c>
      <c r="B8" s="201" t="s">
        <v>268</v>
      </c>
      <c r="C8" s="45">
        <v>801</v>
      </c>
      <c r="D8" s="202">
        <v>80120</v>
      </c>
      <c r="E8" s="204">
        <v>0</v>
      </c>
      <c r="F8" s="173">
        <v>99000</v>
      </c>
      <c r="G8" s="173">
        <v>99000</v>
      </c>
      <c r="H8" s="173">
        <v>0</v>
      </c>
    </row>
    <row r="9" spans="1:8" ht="21.75" customHeight="1">
      <c r="A9" s="45" t="s">
        <v>8</v>
      </c>
      <c r="B9" s="201" t="s">
        <v>267</v>
      </c>
      <c r="C9" s="45">
        <v>801</v>
      </c>
      <c r="D9" s="202">
        <v>80130</v>
      </c>
      <c r="E9" s="173">
        <v>0</v>
      </c>
      <c r="F9" s="173">
        <v>60500</v>
      </c>
      <c r="G9" s="173">
        <v>60500</v>
      </c>
      <c r="H9" s="173">
        <v>0</v>
      </c>
    </row>
    <row r="10" spans="1:8" ht="28.5" customHeight="1">
      <c r="A10" s="45" t="s">
        <v>0</v>
      </c>
      <c r="B10" s="201" t="s">
        <v>266</v>
      </c>
      <c r="C10" s="45">
        <v>854</v>
      </c>
      <c r="D10" s="202">
        <v>85410</v>
      </c>
      <c r="E10" s="173">
        <v>0</v>
      </c>
      <c r="F10" s="173">
        <v>230000</v>
      </c>
      <c r="G10" s="173">
        <v>230000</v>
      </c>
      <c r="H10" s="173">
        <v>0</v>
      </c>
    </row>
    <row r="11" spans="1:8" s="28" customFormat="1" ht="29.25" customHeight="1">
      <c r="A11" s="45" t="s">
        <v>121</v>
      </c>
      <c r="B11" s="201" t="s">
        <v>269</v>
      </c>
      <c r="C11" s="36">
        <v>854</v>
      </c>
      <c r="D11" s="202">
        <v>85406</v>
      </c>
      <c r="E11" s="173">
        <v>0</v>
      </c>
      <c r="F11" s="173">
        <v>3000</v>
      </c>
      <c r="G11" s="173">
        <v>3000</v>
      </c>
      <c r="H11" s="173">
        <v>0</v>
      </c>
    </row>
    <row r="12" spans="1:8" ht="28.5" customHeight="1">
      <c r="A12" s="45" t="s">
        <v>124</v>
      </c>
      <c r="B12" s="205" t="s">
        <v>270</v>
      </c>
      <c r="C12" s="36">
        <v>854</v>
      </c>
      <c r="D12" s="202">
        <v>85403</v>
      </c>
      <c r="E12" s="173">
        <v>0</v>
      </c>
      <c r="F12" s="173">
        <v>10800</v>
      </c>
      <c r="G12" s="173">
        <v>10800</v>
      </c>
      <c r="H12" s="173">
        <v>0</v>
      </c>
    </row>
    <row r="13" spans="1:8" ht="27" customHeight="1">
      <c r="A13" s="45" t="s">
        <v>127</v>
      </c>
      <c r="B13" s="205" t="s">
        <v>271</v>
      </c>
      <c r="C13" s="36">
        <v>854</v>
      </c>
      <c r="D13" s="202">
        <v>85403</v>
      </c>
      <c r="E13" s="173">
        <v>0</v>
      </c>
      <c r="F13" s="173">
        <v>11700</v>
      </c>
      <c r="G13" s="173">
        <v>11700</v>
      </c>
      <c r="H13" s="173">
        <v>0</v>
      </c>
    </row>
    <row r="14" spans="1:8" ht="25.5">
      <c r="A14" s="45" t="s">
        <v>130</v>
      </c>
      <c r="B14" s="205" t="s">
        <v>272</v>
      </c>
      <c r="C14" s="36">
        <v>854</v>
      </c>
      <c r="D14" s="202">
        <v>85403</v>
      </c>
      <c r="E14" s="173">
        <v>0</v>
      </c>
      <c r="F14" s="173">
        <v>8000</v>
      </c>
      <c r="G14" s="173">
        <v>8000</v>
      </c>
      <c r="H14" s="173">
        <v>0</v>
      </c>
    </row>
    <row r="15" spans="1:8" ht="12.75">
      <c r="A15" s="377" t="s">
        <v>33</v>
      </c>
      <c r="B15" s="377"/>
      <c r="C15" s="160"/>
      <c r="D15" s="160"/>
      <c r="E15" s="118">
        <f>SUM(E7:E14)</f>
        <v>0</v>
      </c>
      <c r="F15" s="118">
        <f>SUM(F7:F14)</f>
        <v>493000</v>
      </c>
      <c r="G15" s="118">
        <f>SUM(G7:G14)</f>
        <v>493000</v>
      </c>
      <c r="H15" s="118">
        <v>0</v>
      </c>
    </row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nr ...............
z dnia 30 grudnia 2009 r.</oddHeader>
    <oddFooter>&amp;C68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294" t="s">
        <v>149</v>
      </c>
      <c r="B1" s="294"/>
      <c r="C1" s="294"/>
      <c r="D1" s="294"/>
      <c r="E1" s="294"/>
    </row>
    <row r="2" spans="4:5" ht="19.5" customHeight="1">
      <c r="D2" s="33"/>
      <c r="E2" s="33"/>
    </row>
    <row r="3" ht="19.5" customHeight="1">
      <c r="E3" s="95" t="s">
        <v>14</v>
      </c>
    </row>
    <row r="4" spans="1:5" ht="19.5" customHeight="1">
      <c r="A4" s="34" t="s">
        <v>18</v>
      </c>
      <c r="B4" s="34" t="s">
        <v>1</v>
      </c>
      <c r="C4" s="34" t="s">
        <v>2</v>
      </c>
      <c r="D4" s="34" t="s">
        <v>150</v>
      </c>
      <c r="E4" s="34" t="s">
        <v>151</v>
      </c>
    </row>
    <row r="5" spans="1:5" ht="7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</row>
    <row r="6" spans="1:5" ht="21" customHeight="1">
      <c r="A6" s="378" t="s">
        <v>154</v>
      </c>
      <c r="B6" s="379"/>
      <c r="C6" s="379"/>
      <c r="D6" s="379"/>
      <c r="E6" s="380"/>
    </row>
    <row r="7" spans="1:5" ht="30" customHeight="1">
      <c r="A7" s="102" t="s">
        <v>6</v>
      </c>
      <c r="B7" s="96">
        <v>853</v>
      </c>
      <c r="C7" s="96">
        <v>85311</v>
      </c>
      <c r="D7" s="209" t="s">
        <v>275</v>
      </c>
      <c r="E7" s="210">
        <v>21372</v>
      </c>
    </row>
    <row r="8" spans="1:5" ht="30" customHeight="1">
      <c r="A8" s="102" t="s">
        <v>7</v>
      </c>
      <c r="B8" s="96">
        <v>853</v>
      </c>
      <c r="C8" s="96">
        <v>85311</v>
      </c>
      <c r="D8" s="211" t="s">
        <v>276</v>
      </c>
      <c r="E8" s="212">
        <v>65760</v>
      </c>
    </row>
    <row r="9" spans="1:5" ht="24.75" customHeight="1">
      <c r="A9" s="378" t="s">
        <v>155</v>
      </c>
      <c r="B9" s="379"/>
      <c r="C9" s="379"/>
      <c r="D9" s="379"/>
      <c r="E9" s="380"/>
    </row>
    <row r="10" spans="1:5" ht="30" customHeight="1">
      <c r="A10" s="206" t="s">
        <v>6</v>
      </c>
      <c r="B10" s="206">
        <v>754</v>
      </c>
      <c r="C10" s="206">
        <v>75495</v>
      </c>
      <c r="D10" s="207" t="s">
        <v>273</v>
      </c>
      <c r="E10" s="208">
        <v>5000</v>
      </c>
    </row>
    <row r="11" spans="1:5" ht="30" customHeight="1">
      <c r="A11" s="96" t="s">
        <v>7</v>
      </c>
      <c r="B11" s="96">
        <v>801</v>
      </c>
      <c r="C11" s="96">
        <v>80120</v>
      </c>
      <c r="D11" s="96" t="s">
        <v>274</v>
      </c>
      <c r="E11" s="162">
        <v>390000</v>
      </c>
    </row>
    <row r="12" spans="1:5" ht="30" customHeight="1">
      <c r="A12" s="96" t="s">
        <v>8</v>
      </c>
      <c r="B12" s="96">
        <v>801</v>
      </c>
      <c r="C12" s="96">
        <v>80130</v>
      </c>
      <c r="D12" s="96" t="s">
        <v>274</v>
      </c>
      <c r="E12" s="220">
        <v>450000</v>
      </c>
    </row>
    <row r="13" spans="1:5" ht="12.75">
      <c r="A13" s="302" t="s">
        <v>33</v>
      </c>
      <c r="B13" s="303"/>
      <c r="C13" s="303"/>
      <c r="D13" s="304"/>
      <c r="E13" s="118">
        <v>932132</v>
      </c>
    </row>
  </sheetData>
  <sheetProtection/>
  <mergeCells count="4">
    <mergeCell ref="A1:E1"/>
    <mergeCell ref="A6:E6"/>
    <mergeCell ref="A9:E9"/>
    <mergeCell ref="A13:D13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r:id="rId1"/>
  <headerFooter alignWithMargins="0">
    <oddHeader>&amp;R&amp;9Załącznik nr &amp;A
do uchwały Rady Powiatu nr ...............
z dnia 30 grudnia 2009 r.</oddHeader>
    <oddFooter>&amp;C70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view="pageLayout" workbookViewId="0" topLeftCell="A1">
      <selection activeCell="E21" sqref="E21"/>
    </sheetView>
  </sheetViews>
  <sheetFormatPr defaultColWidth="9.00390625" defaultRowHeight="12.75"/>
  <cols>
    <col min="1" max="1" width="3.875" style="48" bestFit="1" customWidth="1"/>
    <col min="2" max="2" width="5.125" style="48" bestFit="1" customWidth="1"/>
    <col min="3" max="3" width="7.75390625" style="48" bestFit="1" customWidth="1"/>
    <col min="4" max="4" width="34.875" style="48" customWidth="1"/>
    <col min="5" max="5" width="27.125" style="48" customWidth="1"/>
    <col min="6" max="6" width="13.625" style="48" bestFit="1" customWidth="1"/>
    <col min="7" max="16384" width="9.125" style="48" customWidth="1"/>
  </cols>
  <sheetData>
    <row r="1" spans="1:5" ht="25.5" customHeight="1">
      <c r="A1" s="381" t="s">
        <v>152</v>
      </c>
      <c r="B1" s="382"/>
      <c r="C1" s="382"/>
      <c r="D1" s="382"/>
      <c r="E1" s="382"/>
    </row>
    <row r="2" spans="4:6" ht="19.5" customHeight="1">
      <c r="D2" s="50"/>
      <c r="E2" s="98"/>
      <c r="F2" s="98" t="s">
        <v>14</v>
      </c>
    </row>
    <row r="3" spans="1:6" ht="30" customHeight="1">
      <c r="A3" s="94" t="s">
        <v>18</v>
      </c>
      <c r="B3" s="94" t="s">
        <v>1</v>
      </c>
      <c r="C3" s="94" t="s">
        <v>2</v>
      </c>
      <c r="D3" s="94" t="s">
        <v>15</v>
      </c>
      <c r="E3" s="59" t="s">
        <v>153</v>
      </c>
      <c r="F3" s="94" t="s">
        <v>151</v>
      </c>
    </row>
    <row r="4" spans="1:6" s="100" customFormat="1" ht="7.5" customHeight="1">
      <c r="A4" s="99">
        <v>1</v>
      </c>
      <c r="B4" s="99">
        <v>2</v>
      </c>
      <c r="C4" s="99">
        <v>3</v>
      </c>
      <c r="D4" s="99">
        <v>4</v>
      </c>
      <c r="E4" s="99">
        <v>5</v>
      </c>
      <c r="F4" s="99">
        <v>5</v>
      </c>
    </row>
    <row r="5" spans="1:6" ht="21" customHeight="1">
      <c r="A5" s="378" t="s">
        <v>154</v>
      </c>
      <c r="B5" s="379"/>
      <c r="C5" s="379"/>
      <c r="D5" s="379"/>
      <c r="E5" s="379"/>
      <c r="F5" s="380"/>
    </row>
    <row r="6" spans="1:6" ht="29.25" customHeight="1">
      <c r="A6" s="213">
        <v>1</v>
      </c>
      <c r="B6" s="214">
        <v>600</v>
      </c>
      <c r="C6" s="214">
        <v>60013</v>
      </c>
      <c r="D6" s="214" t="s">
        <v>277</v>
      </c>
      <c r="E6" s="215" t="s">
        <v>278</v>
      </c>
      <c r="F6" s="216">
        <v>49243</v>
      </c>
    </row>
    <row r="7" spans="1:6" ht="30.75" customHeight="1">
      <c r="A7" s="213">
        <v>2</v>
      </c>
      <c r="B7" s="214">
        <v>750</v>
      </c>
      <c r="C7" s="214">
        <v>75020</v>
      </c>
      <c r="D7" s="217" t="s">
        <v>279</v>
      </c>
      <c r="E7" s="215" t="s">
        <v>278</v>
      </c>
      <c r="F7" s="216">
        <v>60000</v>
      </c>
    </row>
    <row r="8" spans="1:6" ht="39.75" customHeight="1">
      <c r="A8" s="213">
        <v>3</v>
      </c>
      <c r="B8" s="214">
        <v>750</v>
      </c>
      <c r="C8" s="214">
        <v>75075</v>
      </c>
      <c r="D8" s="217" t="s">
        <v>280</v>
      </c>
      <c r="E8" s="218" t="s">
        <v>281</v>
      </c>
      <c r="F8" s="216">
        <v>97162</v>
      </c>
    </row>
    <row r="9" spans="1:6" ht="29.25" customHeight="1">
      <c r="A9" s="213">
        <v>4</v>
      </c>
      <c r="B9" s="214">
        <v>851</v>
      </c>
      <c r="C9" s="214">
        <v>85111</v>
      </c>
      <c r="D9" s="217" t="s">
        <v>282</v>
      </c>
      <c r="E9" s="215" t="s">
        <v>283</v>
      </c>
      <c r="F9" s="216">
        <v>531000</v>
      </c>
    </row>
    <row r="10" spans="1:6" ht="37.5" customHeight="1">
      <c r="A10" s="213">
        <v>6</v>
      </c>
      <c r="B10" s="214">
        <v>852</v>
      </c>
      <c r="C10" s="214">
        <v>85201</v>
      </c>
      <c r="D10" s="214" t="s">
        <v>284</v>
      </c>
      <c r="E10" s="219" t="s">
        <v>285</v>
      </c>
      <c r="F10" s="216">
        <v>190000</v>
      </c>
    </row>
    <row r="11" spans="1:6" s="101" customFormat="1" ht="30" customHeight="1">
      <c r="A11" s="213">
        <v>7</v>
      </c>
      <c r="B11" s="214">
        <v>852</v>
      </c>
      <c r="C11" s="214">
        <v>85204</v>
      </c>
      <c r="D11" s="214" t="s">
        <v>286</v>
      </c>
      <c r="E11" s="219" t="s">
        <v>287</v>
      </c>
      <c r="F11" s="216">
        <v>65000</v>
      </c>
    </row>
    <row r="12" spans="1:6" ht="30.75" customHeight="1">
      <c r="A12" s="213">
        <v>8</v>
      </c>
      <c r="B12" s="214">
        <v>921</v>
      </c>
      <c r="C12" s="214">
        <v>92116</v>
      </c>
      <c r="D12" s="214" t="s">
        <v>288</v>
      </c>
      <c r="E12" s="217" t="s">
        <v>289</v>
      </c>
      <c r="F12" s="216">
        <v>32000</v>
      </c>
    </row>
    <row r="13" spans="1:6" ht="29.25" customHeight="1">
      <c r="A13" s="302" t="s">
        <v>33</v>
      </c>
      <c r="B13" s="303"/>
      <c r="C13" s="303"/>
      <c r="D13" s="304"/>
      <c r="E13" s="97"/>
      <c r="F13" s="118">
        <f>SUM(F6:F12)</f>
        <v>1024405</v>
      </c>
    </row>
  </sheetData>
  <sheetProtection/>
  <mergeCells count="3">
    <mergeCell ref="A1:E1"/>
    <mergeCell ref="A5:F5"/>
    <mergeCell ref="A13:D13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portrait" paperSize="9" r:id="rId1"/>
  <headerFooter alignWithMargins="0">
    <oddHeader>&amp;R&amp;9Załącznik nr &amp;A
do uchwały Rady Powiatu ........................
z dnia 30 grudnia 2009 r.</oddHeader>
    <oddFooter>&amp;C71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">
      <selection activeCell="D23" sqref="D23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280" t="s">
        <v>82</v>
      </c>
      <c r="B1" s="280"/>
      <c r="C1" s="280"/>
      <c r="D1" s="280"/>
      <c r="E1" s="280"/>
      <c r="F1" s="33"/>
      <c r="G1" s="33"/>
      <c r="H1" s="33"/>
      <c r="I1" s="33"/>
      <c r="J1" s="33"/>
      <c r="K1" s="33"/>
      <c r="L1" s="33"/>
    </row>
    <row r="2" spans="1:9" ht="19.5" customHeight="1">
      <c r="A2" s="280"/>
      <c r="B2" s="280"/>
      <c r="C2" s="280"/>
      <c r="D2" s="280"/>
      <c r="E2" s="280"/>
      <c r="F2" s="33"/>
      <c r="G2" s="33"/>
      <c r="H2" s="33"/>
      <c r="I2" s="33"/>
    </row>
    <row r="4" ht="12.75">
      <c r="E4" s="5" t="s">
        <v>14</v>
      </c>
    </row>
    <row r="5" spans="1:12" ht="19.5" customHeight="1">
      <c r="A5" s="34" t="s">
        <v>18</v>
      </c>
      <c r="B5" s="34" t="s">
        <v>1</v>
      </c>
      <c r="C5" s="34" t="s">
        <v>2</v>
      </c>
      <c r="D5" s="34" t="s">
        <v>45</v>
      </c>
      <c r="E5" s="34" t="s">
        <v>83</v>
      </c>
      <c r="F5" s="38"/>
      <c r="G5" s="38"/>
      <c r="H5" s="38"/>
      <c r="I5" s="38"/>
      <c r="J5" s="38"/>
      <c r="K5" s="39"/>
      <c r="L5" s="39"/>
    </row>
    <row r="6" spans="1:12" ht="19.5" customHeight="1">
      <c r="A6" s="40" t="s">
        <v>43</v>
      </c>
      <c r="B6" s="40">
        <v>900</v>
      </c>
      <c r="C6" s="40">
        <v>90011</v>
      </c>
      <c r="D6" s="35" t="s">
        <v>54</v>
      </c>
      <c r="E6" s="221"/>
      <c r="F6" s="38"/>
      <c r="G6" s="38"/>
      <c r="H6" s="38"/>
      <c r="I6" s="38"/>
      <c r="J6" s="38"/>
      <c r="K6" s="39"/>
      <c r="L6" s="39"/>
    </row>
    <row r="7" spans="1:12" ht="19.5" customHeight="1">
      <c r="A7" s="40"/>
      <c r="B7" s="40"/>
      <c r="C7" s="40"/>
      <c r="D7" s="35" t="s">
        <v>46</v>
      </c>
      <c r="E7" s="221">
        <v>1000</v>
      </c>
      <c r="F7" s="38"/>
      <c r="G7" s="38"/>
      <c r="H7" s="38"/>
      <c r="I7" s="38"/>
      <c r="J7" s="38"/>
      <c r="K7" s="39"/>
      <c r="L7" s="39"/>
    </row>
    <row r="8" spans="1:12" ht="19.5" customHeight="1">
      <c r="A8" s="41"/>
      <c r="B8" s="41"/>
      <c r="C8" s="41"/>
      <c r="D8" s="35" t="s">
        <v>52</v>
      </c>
      <c r="E8" s="222">
        <v>400000</v>
      </c>
      <c r="F8" s="38"/>
      <c r="G8" s="38"/>
      <c r="H8" s="38"/>
      <c r="I8" s="38"/>
      <c r="J8" s="38"/>
      <c r="K8" s="39"/>
      <c r="L8" s="39"/>
    </row>
    <row r="9" spans="1:12" ht="19.5" customHeight="1">
      <c r="A9" s="40"/>
      <c r="B9" s="40"/>
      <c r="C9" s="40"/>
      <c r="D9" s="35" t="s">
        <v>47</v>
      </c>
      <c r="E9" s="221">
        <v>400000</v>
      </c>
      <c r="F9" s="38"/>
      <c r="G9" s="38"/>
      <c r="H9" s="38"/>
      <c r="I9" s="38"/>
      <c r="J9" s="38"/>
      <c r="K9" s="39"/>
      <c r="L9" s="39"/>
    </row>
    <row r="10" spans="1:12" ht="19.5" customHeight="1">
      <c r="A10" s="40"/>
      <c r="B10" s="40"/>
      <c r="C10" s="40"/>
      <c r="D10" s="35" t="s">
        <v>48</v>
      </c>
      <c r="E10" s="221">
        <v>1000</v>
      </c>
      <c r="F10" s="38"/>
      <c r="G10" s="38"/>
      <c r="H10" s="38"/>
      <c r="I10" s="38"/>
      <c r="J10" s="38"/>
      <c r="K10" s="39"/>
      <c r="L10" s="39"/>
    </row>
    <row r="11" spans="1:12" ht="19.5" customHeight="1">
      <c r="A11" s="40" t="s">
        <v>44</v>
      </c>
      <c r="B11" s="40">
        <v>710</v>
      </c>
      <c r="C11" s="40">
        <v>71030</v>
      </c>
      <c r="D11" s="35" t="s">
        <v>55</v>
      </c>
      <c r="E11" s="221"/>
      <c r="F11" s="38"/>
      <c r="G11" s="38"/>
      <c r="H11" s="38"/>
      <c r="I11" s="38"/>
      <c r="J11" s="38"/>
      <c r="K11" s="39"/>
      <c r="L11" s="39"/>
    </row>
    <row r="12" spans="1:12" ht="19.5" customHeight="1">
      <c r="A12" s="40"/>
      <c r="B12" s="40"/>
      <c r="C12" s="40"/>
      <c r="D12" s="35" t="s">
        <v>46</v>
      </c>
      <c r="E12" s="221">
        <v>134000</v>
      </c>
      <c r="F12" s="38"/>
      <c r="G12" s="38"/>
      <c r="H12" s="38"/>
      <c r="I12" s="38"/>
      <c r="J12" s="38"/>
      <c r="K12" s="39"/>
      <c r="L12" s="39"/>
    </row>
    <row r="13" spans="1:12" ht="19.5" customHeight="1">
      <c r="A13" s="41"/>
      <c r="B13" s="41"/>
      <c r="C13" s="41"/>
      <c r="D13" s="35" t="s">
        <v>52</v>
      </c>
      <c r="E13" s="222">
        <v>350000</v>
      </c>
      <c r="F13" s="38"/>
      <c r="G13" s="38"/>
      <c r="H13" s="38"/>
      <c r="I13" s="38"/>
      <c r="J13" s="38"/>
      <c r="K13" s="39"/>
      <c r="L13" s="39"/>
    </row>
    <row r="14" spans="1:12" ht="19.5" customHeight="1">
      <c r="A14" s="40"/>
      <c r="B14" s="40"/>
      <c r="C14" s="40"/>
      <c r="D14" s="35" t="s">
        <v>47</v>
      </c>
      <c r="E14" s="221">
        <v>434000</v>
      </c>
      <c r="F14" s="38"/>
      <c r="G14" s="38"/>
      <c r="H14" s="38"/>
      <c r="I14" s="38"/>
      <c r="J14" s="38"/>
      <c r="K14" s="39"/>
      <c r="L14" s="39"/>
    </row>
    <row r="15" spans="1:12" ht="19.5" customHeight="1">
      <c r="A15" s="40"/>
      <c r="B15" s="40"/>
      <c r="C15" s="40"/>
      <c r="D15" s="35" t="s">
        <v>48</v>
      </c>
      <c r="E15" s="221">
        <v>50000</v>
      </c>
      <c r="F15" s="38"/>
      <c r="G15" s="38"/>
      <c r="H15" s="38"/>
      <c r="I15" s="38"/>
      <c r="J15" s="38"/>
      <c r="K15" s="39"/>
      <c r="L15" s="39"/>
    </row>
    <row r="16" spans="1:12" ht="1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9"/>
      <c r="L16" s="39"/>
    </row>
    <row r="17" spans="1:12" ht="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&amp;A
 do uchwały Powiatu nr ...............
z dnia 30 grudnia 2009 r.</oddHeader>
    <oddFooter>&amp;C72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1">
      <selection activeCell="A1" sqref="A1:F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42.25390625" style="0" customWidth="1"/>
    <col min="5" max="5" width="13.75390625" style="0" customWidth="1"/>
    <col min="6" max="6" width="15.375" style="42" customWidth="1"/>
  </cols>
  <sheetData>
    <row r="1" spans="1:6" ht="18">
      <c r="A1" s="279" t="s">
        <v>334</v>
      </c>
      <c r="B1" s="279"/>
      <c r="C1" s="279"/>
      <c r="D1" s="279"/>
      <c r="E1" s="279"/>
      <c r="F1" s="279"/>
    </row>
    <row r="2" spans="2:4" ht="18">
      <c r="B2" s="2"/>
      <c r="C2" s="2"/>
      <c r="D2" s="2"/>
    </row>
    <row r="4" spans="1:6" s="32" customFormat="1" ht="25.5">
      <c r="A4" s="31" t="s">
        <v>1</v>
      </c>
      <c r="B4" s="31" t="s">
        <v>2</v>
      </c>
      <c r="C4" s="31" t="s">
        <v>3</v>
      </c>
      <c r="D4" s="31" t="s">
        <v>4</v>
      </c>
      <c r="E4" s="31" t="s">
        <v>38</v>
      </c>
      <c r="F4" s="31" t="s">
        <v>39</v>
      </c>
    </row>
    <row r="5" spans="1:6" s="27" customFormat="1" ht="7.5" customHeigh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43">
        <v>6</v>
      </c>
    </row>
    <row r="6" spans="1:6" ht="55.5" customHeight="1">
      <c r="A6" s="223" t="s">
        <v>158</v>
      </c>
      <c r="B6" s="224" t="s">
        <v>160</v>
      </c>
      <c r="C6" s="8">
        <v>2110</v>
      </c>
      <c r="D6" s="180" t="s">
        <v>290</v>
      </c>
      <c r="E6" s="225">
        <v>25000</v>
      </c>
      <c r="F6" s="225"/>
    </row>
    <row r="7" spans="1:6" ht="54.75" customHeight="1">
      <c r="A7" s="223" t="s">
        <v>164</v>
      </c>
      <c r="B7" s="224" t="s">
        <v>166</v>
      </c>
      <c r="C7" s="8">
        <v>2460</v>
      </c>
      <c r="D7" s="180" t="s">
        <v>291</v>
      </c>
      <c r="E7" s="225">
        <v>202325</v>
      </c>
      <c r="F7" s="225"/>
    </row>
    <row r="8" spans="1:6" ht="19.5" customHeight="1">
      <c r="A8" s="226">
        <v>600</v>
      </c>
      <c r="B8" s="8">
        <v>60014</v>
      </c>
      <c r="C8" s="224" t="s">
        <v>292</v>
      </c>
      <c r="D8" s="180" t="s">
        <v>293</v>
      </c>
      <c r="E8" s="225">
        <v>20000</v>
      </c>
      <c r="F8" s="225"/>
    </row>
    <row r="9" spans="1:6" ht="48" customHeight="1">
      <c r="A9" s="226">
        <v>600</v>
      </c>
      <c r="B9" s="8">
        <v>60014</v>
      </c>
      <c r="C9" s="224" t="s">
        <v>294</v>
      </c>
      <c r="D9" s="180" t="s">
        <v>295</v>
      </c>
      <c r="E9" s="225">
        <v>1120000</v>
      </c>
      <c r="F9" s="225"/>
    </row>
    <row r="10" spans="1:6" ht="59.25" customHeight="1">
      <c r="A10" s="226">
        <v>600</v>
      </c>
      <c r="B10" s="8">
        <v>60014</v>
      </c>
      <c r="C10" s="224" t="s">
        <v>321</v>
      </c>
      <c r="D10" s="180" t="s">
        <v>322</v>
      </c>
      <c r="E10" s="225"/>
      <c r="F10" s="225">
        <v>760200</v>
      </c>
    </row>
    <row r="11" spans="1:6" ht="57" customHeight="1">
      <c r="A11" s="226">
        <v>600</v>
      </c>
      <c r="B11" s="8">
        <v>60014</v>
      </c>
      <c r="C11" s="224" t="s">
        <v>323</v>
      </c>
      <c r="D11" s="180" t="s">
        <v>322</v>
      </c>
      <c r="E11" s="225"/>
      <c r="F11" s="225">
        <v>390096</v>
      </c>
    </row>
    <row r="12" spans="1:6" ht="66" customHeight="1">
      <c r="A12" s="226">
        <v>600</v>
      </c>
      <c r="B12" s="8">
        <v>60014</v>
      </c>
      <c r="C12" s="224" t="s">
        <v>324</v>
      </c>
      <c r="D12" s="180" t="s">
        <v>325</v>
      </c>
      <c r="E12" s="225"/>
      <c r="F12" s="225">
        <v>1170288</v>
      </c>
    </row>
    <row r="13" spans="1:6" ht="46.5" customHeight="1">
      <c r="A13" s="226">
        <v>600</v>
      </c>
      <c r="B13" s="8">
        <v>60014</v>
      </c>
      <c r="C13" s="224" t="s">
        <v>326</v>
      </c>
      <c r="D13" s="180" t="s">
        <v>327</v>
      </c>
      <c r="E13" s="225"/>
      <c r="F13" s="225">
        <v>756100</v>
      </c>
    </row>
    <row r="14" spans="1:6" ht="41.25" customHeight="1">
      <c r="A14" s="226">
        <v>700</v>
      </c>
      <c r="B14" s="8">
        <v>70005</v>
      </c>
      <c r="C14" s="8">
        <v>2110</v>
      </c>
      <c r="D14" s="233" t="s">
        <v>290</v>
      </c>
      <c r="E14" s="225">
        <v>60000</v>
      </c>
      <c r="F14" s="225"/>
    </row>
    <row r="15" spans="1:6" ht="56.25" customHeight="1">
      <c r="A15" s="226">
        <v>700</v>
      </c>
      <c r="B15" s="8">
        <v>70005</v>
      </c>
      <c r="C15" s="8">
        <v>2360</v>
      </c>
      <c r="D15" s="180" t="s">
        <v>296</v>
      </c>
      <c r="E15" s="225">
        <v>100000</v>
      </c>
      <c r="F15" s="225"/>
    </row>
    <row r="16" spans="1:6" ht="27.75" customHeight="1">
      <c r="A16" s="227">
        <v>710</v>
      </c>
      <c r="B16" s="228">
        <v>71013</v>
      </c>
      <c r="C16" s="228">
        <v>2110</v>
      </c>
      <c r="D16" s="18" t="s">
        <v>290</v>
      </c>
      <c r="E16" s="229">
        <v>80000</v>
      </c>
      <c r="F16" s="229"/>
    </row>
    <row r="17" spans="1:6" s="28" customFormat="1" ht="57.75" customHeight="1">
      <c r="A17" s="226">
        <v>710</v>
      </c>
      <c r="B17" s="8">
        <v>71014</v>
      </c>
      <c r="C17" s="8">
        <v>2110</v>
      </c>
      <c r="D17" s="180" t="s">
        <v>290</v>
      </c>
      <c r="E17" s="229">
        <v>20000</v>
      </c>
      <c r="F17" s="229"/>
    </row>
    <row r="18" spans="1:6" ht="54.75" customHeight="1">
      <c r="A18" s="226">
        <v>710</v>
      </c>
      <c r="B18" s="230">
        <v>71015</v>
      </c>
      <c r="C18" s="8">
        <v>2110</v>
      </c>
      <c r="D18" s="231" t="s">
        <v>290</v>
      </c>
      <c r="E18" s="229">
        <v>244000</v>
      </c>
      <c r="F18" s="229"/>
    </row>
    <row r="19" spans="1:6" ht="52.5" customHeight="1">
      <c r="A19" s="226">
        <v>750</v>
      </c>
      <c r="B19" s="8">
        <v>75011</v>
      </c>
      <c r="C19" s="8">
        <v>2110</v>
      </c>
      <c r="D19" s="180" t="s">
        <v>290</v>
      </c>
      <c r="E19" s="229">
        <v>146086</v>
      </c>
      <c r="F19" s="229"/>
    </row>
    <row r="20" spans="1:6" ht="23.25" customHeight="1">
      <c r="A20" s="226">
        <v>750</v>
      </c>
      <c r="B20" s="8">
        <v>75020</v>
      </c>
      <c r="C20" s="224" t="s">
        <v>297</v>
      </c>
      <c r="D20" s="180" t="s">
        <v>298</v>
      </c>
      <c r="E20" s="229">
        <v>1000000</v>
      </c>
      <c r="F20" s="229"/>
    </row>
    <row r="21" spans="1:6" ht="32.25" customHeight="1">
      <c r="A21" s="226">
        <v>750</v>
      </c>
      <c r="B21" s="8">
        <v>75020</v>
      </c>
      <c r="C21" s="224" t="s">
        <v>299</v>
      </c>
      <c r="D21" s="180" t="s">
        <v>300</v>
      </c>
      <c r="E21" s="229">
        <v>2066</v>
      </c>
      <c r="F21" s="229"/>
    </row>
    <row r="22" spans="1:6" ht="21" customHeight="1">
      <c r="A22" s="226">
        <v>750</v>
      </c>
      <c r="B22" s="8">
        <v>75020</v>
      </c>
      <c r="C22" s="224" t="s">
        <v>301</v>
      </c>
      <c r="D22" s="180" t="s">
        <v>302</v>
      </c>
      <c r="E22" s="229">
        <v>500</v>
      </c>
      <c r="F22" s="229"/>
    </row>
    <row r="23" spans="1:6" ht="57" customHeight="1">
      <c r="A23" s="226">
        <v>750</v>
      </c>
      <c r="B23" s="8">
        <v>75020</v>
      </c>
      <c r="C23" s="224" t="s">
        <v>303</v>
      </c>
      <c r="D23" s="180" t="s">
        <v>304</v>
      </c>
      <c r="E23" s="229">
        <v>122000</v>
      </c>
      <c r="F23" s="229"/>
    </row>
    <row r="24" spans="1:6" ht="18.75" customHeight="1">
      <c r="A24" s="226">
        <v>750</v>
      </c>
      <c r="B24" s="8">
        <v>75020</v>
      </c>
      <c r="C24" s="224" t="s">
        <v>292</v>
      </c>
      <c r="D24" s="180" t="s">
        <v>293</v>
      </c>
      <c r="E24" s="229">
        <v>100000</v>
      </c>
      <c r="F24" s="229"/>
    </row>
    <row r="25" spans="1:6" ht="54.75" customHeight="1">
      <c r="A25" s="226">
        <v>750</v>
      </c>
      <c r="B25" s="8">
        <v>75045</v>
      </c>
      <c r="C25" s="224" t="s">
        <v>305</v>
      </c>
      <c r="D25" s="180" t="s">
        <v>290</v>
      </c>
      <c r="E25" s="229">
        <v>16000</v>
      </c>
      <c r="F25" s="229"/>
    </row>
    <row r="26" spans="1:6" ht="55.5" customHeight="1">
      <c r="A26" s="226">
        <v>750</v>
      </c>
      <c r="B26" s="8">
        <v>75045</v>
      </c>
      <c r="C26" s="8">
        <v>2120</v>
      </c>
      <c r="D26" s="180" t="s">
        <v>306</v>
      </c>
      <c r="E26" s="229">
        <v>24000</v>
      </c>
      <c r="F26" s="229"/>
    </row>
    <row r="27" spans="1:6" ht="41.25" customHeight="1">
      <c r="A27" s="226">
        <v>754</v>
      </c>
      <c r="B27" s="8">
        <v>75411</v>
      </c>
      <c r="C27" s="8">
        <v>2110</v>
      </c>
      <c r="D27" s="180" t="s">
        <v>290</v>
      </c>
      <c r="E27" s="229">
        <v>2976296</v>
      </c>
      <c r="F27" s="229"/>
    </row>
    <row r="28" spans="1:6" ht="16.5" customHeight="1">
      <c r="A28" s="226">
        <v>756</v>
      </c>
      <c r="B28" s="8">
        <v>75622</v>
      </c>
      <c r="C28" s="224" t="s">
        <v>307</v>
      </c>
      <c r="D28" s="180" t="s">
        <v>308</v>
      </c>
      <c r="E28" s="229">
        <v>3455321</v>
      </c>
      <c r="F28" s="229"/>
    </row>
    <row r="29" spans="1:6" ht="19.5" customHeight="1">
      <c r="A29" s="226">
        <v>756</v>
      </c>
      <c r="B29" s="8">
        <v>75622</v>
      </c>
      <c r="C29" s="224" t="s">
        <v>309</v>
      </c>
      <c r="D29" s="180" t="s">
        <v>310</v>
      </c>
      <c r="E29" s="229">
        <v>500000</v>
      </c>
      <c r="F29" s="229"/>
    </row>
    <row r="30" spans="1:6" ht="18" customHeight="1">
      <c r="A30" s="226">
        <v>758</v>
      </c>
      <c r="B30" s="8">
        <v>75801</v>
      </c>
      <c r="C30" s="8">
        <v>2920</v>
      </c>
      <c r="D30" s="8" t="s">
        <v>311</v>
      </c>
      <c r="E30" s="229">
        <v>19685648</v>
      </c>
      <c r="F30" s="229"/>
    </row>
    <row r="31" spans="1:6" ht="16.5" customHeight="1">
      <c r="A31" s="226">
        <v>758</v>
      </c>
      <c r="B31" s="8">
        <v>75803</v>
      </c>
      <c r="C31" s="8">
        <v>2920</v>
      </c>
      <c r="D31" s="8" t="s">
        <v>311</v>
      </c>
      <c r="E31" s="229">
        <v>5400852</v>
      </c>
      <c r="F31" s="229"/>
    </row>
    <row r="32" spans="1:6" ht="15.75" customHeight="1">
      <c r="A32" s="226">
        <v>758</v>
      </c>
      <c r="B32" s="8">
        <v>75814</v>
      </c>
      <c r="C32" s="224" t="s">
        <v>312</v>
      </c>
      <c r="D32" s="8" t="s">
        <v>313</v>
      </c>
      <c r="E32" s="229">
        <v>80000</v>
      </c>
      <c r="F32" s="229"/>
    </row>
    <row r="33" spans="1:6" ht="16.5" customHeight="1">
      <c r="A33" s="226">
        <v>758</v>
      </c>
      <c r="B33" s="8">
        <v>75832</v>
      </c>
      <c r="C33" s="8">
        <v>2920</v>
      </c>
      <c r="D33" s="8" t="s">
        <v>311</v>
      </c>
      <c r="E33" s="229">
        <v>2425767</v>
      </c>
      <c r="F33" s="229"/>
    </row>
    <row r="34" spans="1:6" ht="18.75" customHeight="1">
      <c r="A34" s="226">
        <v>801</v>
      </c>
      <c r="B34" s="8">
        <v>80148</v>
      </c>
      <c r="C34" s="224" t="s">
        <v>292</v>
      </c>
      <c r="D34" s="8" t="s">
        <v>293</v>
      </c>
      <c r="E34" s="229">
        <v>77000</v>
      </c>
      <c r="F34" s="229"/>
    </row>
    <row r="35" spans="1:6" ht="57" customHeight="1">
      <c r="A35" s="226">
        <v>801</v>
      </c>
      <c r="B35" s="8">
        <v>80195</v>
      </c>
      <c r="C35" s="8">
        <v>6298</v>
      </c>
      <c r="D35" s="180" t="s">
        <v>328</v>
      </c>
      <c r="E35" s="229"/>
      <c r="F35" s="229">
        <v>1872000</v>
      </c>
    </row>
    <row r="36" spans="1:6" ht="53.25" customHeight="1">
      <c r="A36" s="226">
        <v>851</v>
      </c>
      <c r="B36" s="8">
        <v>85156</v>
      </c>
      <c r="C36" s="8">
        <v>2110</v>
      </c>
      <c r="D36" s="180" t="s">
        <v>290</v>
      </c>
      <c r="E36" s="229">
        <v>2812838</v>
      </c>
      <c r="F36" s="229"/>
    </row>
    <row r="37" spans="1:6" ht="51">
      <c r="A37" s="226">
        <v>852</v>
      </c>
      <c r="B37" s="8">
        <v>85201</v>
      </c>
      <c r="C37" s="8">
        <v>2320</v>
      </c>
      <c r="D37" s="180" t="s">
        <v>314</v>
      </c>
      <c r="E37" s="229">
        <v>359700</v>
      </c>
      <c r="F37" s="229"/>
    </row>
    <row r="38" spans="1:6" ht="21" customHeight="1">
      <c r="A38" s="226">
        <v>852</v>
      </c>
      <c r="B38" s="8">
        <v>85202</v>
      </c>
      <c r="C38" s="224" t="s">
        <v>315</v>
      </c>
      <c r="D38" s="8" t="s">
        <v>316</v>
      </c>
      <c r="E38" s="229">
        <v>3530000</v>
      </c>
      <c r="F38" s="229"/>
    </row>
    <row r="39" spans="1:6" ht="43.5" customHeight="1">
      <c r="A39" s="226">
        <v>852</v>
      </c>
      <c r="B39" s="8">
        <v>85202</v>
      </c>
      <c r="C39" s="8">
        <v>2130</v>
      </c>
      <c r="D39" s="180" t="s">
        <v>317</v>
      </c>
      <c r="E39" s="229">
        <v>4505938</v>
      </c>
      <c r="F39" s="229"/>
    </row>
    <row r="40" spans="1:6" ht="51">
      <c r="A40" s="226">
        <v>852</v>
      </c>
      <c r="B40" s="8">
        <v>85204</v>
      </c>
      <c r="C40" s="8">
        <v>2320</v>
      </c>
      <c r="D40" s="180" t="s">
        <v>314</v>
      </c>
      <c r="E40" s="229">
        <v>44000</v>
      </c>
      <c r="F40" s="229"/>
    </row>
    <row r="41" spans="1:6" ht="30" customHeight="1">
      <c r="A41" s="226">
        <v>852</v>
      </c>
      <c r="B41" s="8">
        <v>85295</v>
      </c>
      <c r="C41" s="8">
        <v>2008</v>
      </c>
      <c r="D41" s="180" t="s">
        <v>318</v>
      </c>
      <c r="E41" s="229">
        <v>49225</v>
      </c>
      <c r="F41" s="229"/>
    </row>
    <row r="42" spans="1:6" ht="51">
      <c r="A42" s="226">
        <v>853</v>
      </c>
      <c r="B42" s="8">
        <v>85321</v>
      </c>
      <c r="C42" s="8">
        <v>2110</v>
      </c>
      <c r="D42" s="180" t="s">
        <v>290</v>
      </c>
      <c r="E42" s="229">
        <v>220094</v>
      </c>
      <c r="F42" s="229"/>
    </row>
    <row r="43" spans="1:6" ht="51">
      <c r="A43" s="226">
        <v>853</v>
      </c>
      <c r="B43" s="8">
        <v>85321</v>
      </c>
      <c r="C43" s="8">
        <v>2320</v>
      </c>
      <c r="D43" s="180" t="s">
        <v>314</v>
      </c>
      <c r="E43" s="229">
        <v>6000</v>
      </c>
      <c r="F43" s="229"/>
    </row>
    <row r="44" spans="1:6" ht="51">
      <c r="A44" s="226">
        <v>853</v>
      </c>
      <c r="B44" s="8">
        <v>85324</v>
      </c>
      <c r="C44" s="8">
        <v>2360</v>
      </c>
      <c r="D44" s="180" t="s">
        <v>296</v>
      </c>
      <c r="E44" s="229">
        <v>30775</v>
      </c>
      <c r="F44" s="229"/>
    </row>
    <row r="45" spans="1:6" ht="63.75">
      <c r="A45" s="226">
        <v>853</v>
      </c>
      <c r="B45" s="8">
        <v>85333</v>
      </c>
      <c r="C45" s="8">
        <v>2690</v>
      </c>
      <c r="D45" s="180" t="s">
        <v>319</v>
      </c>
      <c r="E45" s="229">
        <v>592900</v>
      </c>
      <c r="F45" s="229"/>
    </row>
    <row r="46" spans="1:6" ht="51">
      <c r="A46" s="226">
        <v>854</v>
      </c>
      <c r="B46" s="8">
        <v>85403</v>
      </c>
      <c r="C46" s="224" t="s">
        <v>303</v>
      </c>
      <c r="D46" s="231" t="s">
        <v>304</v>
      </c>
      <c r="E46" s="229">
        <v>1680</v>
      </c>
      <c r="F46" s="229"/>
    </row>
    <row r="47" spans="1:6" ht="17.25" customHeight="1">
      <c r="A47" s="226">
        <v>854</v>
      </c>
      <c r="B47" s="8">
        <v>85403</v>
      </c>
      <c r="C47" s="224" t="s">
        <v>315</v>
      </c>
      <c r="D47" s="8" t="s">
        <v>316</v>
      </c>
      <c r="E47" s="229">
        <v>25000</v>
      </c>
      <c r="F47" s="229"/>
    </row>
    <row r="48" spans="1:6" ht="17.25" customHeight="1">
      <c r="A48" s="30"/>
      <c r="B48" s="37"/>
      <c r="C48" s="37"/>
      <c r="D48" s="37" t="s">
        <v>320</v>
      </c>
      <c r="E48" s="232">
        <f>SUM(E6:E47)</f>
        <v>50061011</v>
      </c>
      <c r="F48" s="232">
        <f>SUM(F6:F47)</f>
        <v>4948684</v>
      </c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</sheetData>
  <sheetProtection/>
  <mergeCells count="1">
    <mergeCell ref="A1:F1"/>
  </mergeCells>
  <printOptions horizontalCentered="1"/>
  <pageMargins left="0.5511811023622047" right="0.5511811023622047" top="2.204724409448819" bottom="0.5905511811023623" header="0.5118110236220472" footer="0.5118110236220472"/>
  <pageSetup horizontalDpi="600" verticalDpi="600" orientation="portrait" paperSize="9" r:id="rId1"/>
  <headerFooter alignWithMargins="0">
    <oddHeader>&amp;R&amp;9Załącznik nr 1
do uchwały Rady Powiatu nr ...............
z dnia 30 grudnia2009 r.</oddHeader>
    <oddFooter>&amp;C55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1">
      <pane ySplit="4500" topLeftCell="A64" activePane="bottomLeft" state="split"/>
      <selection pane="topLeft" activeCell="A8" sqref="A8:B8"/>
      <selection pane="bottomLeft" activeCell="T72" sqref="T72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24.875" style="1" customWidth="1"/>
    <col min="4" max="4" width="14.875" style="1" customWidth="1"/>
    <col min="5" max="5" width="12.75390625" style="1" customWidth="1"/>
    <col min="6" max="6" width="12.25390625" style="1" customWidth="1"/>
    <col min="7" max="7" width="12.125" style="1" customWidth="1"/>
    <col min="8" max="8" width="11.00390625" style="1" customWidth="1"/>
    <col min="9" max="9" width="12.25390625" style="1" customWidth="1"/>
    <col min="10" max="10" width="9.25390625" style="1" customWidth="1"/>
    <col min="11" max="11" width="9.75390625" style="1" customWidth="1"/>
    <col min="12" max="12" width="10.125" style="1" customWidth="1"/>
    <col min="13" max="13" width="11.125" style="1" customWidth="1"/>
    <col min="14" max="14" width="11.00390625" style="0" customWidth="1"/>
    <col min="15" max="15" width="6.25390625" style="0" customWidth="1"/>
    <col min="16" max="16" width="6.125" style="0" customWidth="1"/>
  </cols>
  <sheetData>
    <row r="1" spans="1:16" ht="18">
      <c r="A1" s="280" t="s">
        <v>157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7" ht="18">
      <c r="A2" s="3"/>
      <c r="B2" s="3"/>
      <c r="C2" s="3"/>
      <c r="D2" s="3"/>
      <c r="E2" s="3"/>
      <c r="F2" s="3"/>
      <c r="G2" s="3"/>
    </row>
    <row r="3" spans="1:16" ht="12.75">
      <c r="A3" s="242"/>
      <c r="B3" s="242"/>
      <c r="C3" s="242"/>
      <c r="D3" s="242"/>
      <c r="E3" s="242"/>
      <c r="F3" s="243"/>
      <c r="G3" s="243"/>
      <c r="H3" s="243"/>
      <c r="I3" s="243"/>
      <c r="J3" s="243"/>
      <c r="K3" s="243"/>
      <c r="L3" s="243"/>
      <c r="M3" s="243"/>
      <c r="N3" s="244"/>
      <c r="O3" s="244"/>
      <c r="P3" s="245" t="s">
        <v>17</v>
      </c>
    </row>
    <row r="4" spans="1:16" s="60" customFormat="1" ht="18.75" customHeight="1">
      <c r="A4" s="281" t="s">
        <v>1</v>
      </c>
      <c r="B4" s="281" t="s">
        <v>2</v>
      </c>
      <c r="C4" s="284" t="s">
        <v>9</v>
      </c>
      <c r="D4" s="284" t="s">
        <v>57</v>
      </c>
      <c r="E4" s="287" t="s">
        <v>5</v>
      </c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9"/>
    </row>
    <row r="5" spans="1:16" s="60" customFormat="1" ht="20.25" customHeight="1">
      <c r="A5" s="282"/>
      <c r="B5" s="282"/>
      <c r="C5" s="285"/>
      <c r="D5" s="285"/>
      <c r="E5" s="284" t="s">
        <v>11</v>
      </c>
      <c r="F5" s="290" t="s">
        <v>5</v>
      </c>
      <c r="G5" s="290"/>
      <c r="H5" s="290"/>
      <c r="I5" s="290"/>
      <c r="J5" s="290"/>
      <c r="K5" s="290"/>
      <c r="L5" s="290"/>
      <c r="M5" s="284" t="s">
        <v>12</v>
      </c>
      <c r="N5" s="291" t="s">
        <v>5</v>
      </c>
      <c r="O5" s="292"/>
      <c r="P5" s="293"/>
    </row>
    <row r="6" spans="1:16" s="60" customFormat="1" ht="63.75" customHeight="1">
      <c r="A6" s="282"/>
      <c r="B6" s="282"/>
      <c r="C6" s="285"/>
      <c r="D6" s="285"/>
      <c r="E6" s="285"/>
      <c r="F6" s="287" t="s">
        <v>59</v>
      </c>
      <c r="G6" s="289"/>
      <c r="H6" s="284" t="s">
        <v>62</v>
      </c>
      <c r="I6" s="284" t="s">
        <v>63</v>
      </c>
      <c r="J6" s="284" t="s">
        <v>64</v>
      </c>
      <c r="K6" s="284" t="s">
        <v>27</v>
      </c>
      <c r="L6" s="284" t="s">
        <v>28</v>
      </c>
      <c r="M6" s="285"/>
      <c r="N6" s="290" t="s">
        <v>65</v>
      </c>
      <c r="O6" s="290" t="s">
        <v>72</v>
      </c>
      <c r="P6" s="290" t="s">
        <v>70</v>
      </c>
    </row>
    <row r="7" spans="1:16" s="60" customFormat="1" ht="51.75" customHeight="1">
      <c r="A7" s="283"/>
      <c r="B7" s="283"/>
      <c r="C7" s="286"/>
      <c r="D7" s="286"/>
      <c r="E7" s="286"/>
      <c r="F7" s="246" t="s">
        <v>60</v>
      </c>
      <c r="G7" s="246" t="s">
        <v>61</v>
      </c>
      <c r="H7" s="286"/>
      <c r="I7" s="286"/>
      <c r="J7" s="286"/>
      <c r="K7" s="286"/>
      <c r="L7" s="286"/>
      <c r="M7" s="286"/>
      <c r="N7" s="290"/>
      <c r="O7" s="290"/>
      <c r="P7" s="290"/>
    </row>
    <row r="8" spans="1:16" s="22" customFormat="1" ht="9" customHeight="1">
      <c r="A8" s="247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7">
        <v>11</v>
      </c>
      <c r="L8" s="247">
        <v>12</v>
      </c>
      <c r="M8" s="247">
        <v>13</v>
      </c>
      <c r="N8" s="247">
        <v>14</v>
      </c>
      <c r="O8" s="247">
        <v>15</v>
      </c>
      <c r="P8" s="247">
        <v>16</v>
      </c>
    </row>
    <row r="9" spans="1:16" s="22" customFormat="1" ht="15" customHeight="1">
      <c r="A9" s="250" t="s">
        <v>158</v>
      </c>
      <c r="B9" s="251"/>
      <c r="C9" s="252" t="s">
        <v>159</v>
      </c>
      <c r="D9" s="253">
        <f>SUM(D10:D11)</f>
        <v>55000</v>
      </c>
      <c r="E9" s="253">
        <f>SUM(F9:J9)</f>
        <v>55000</v>
      </c>
      <c r="F9" s="253">
        <f>SUM(F10:F11)</f>
        <v>6000</v>
      </c>
      <c r="G9" s="253">
        <f>SUM(G10:G11)</f>
        <v>42000</v>
      </c>
      <c r="H9" s="253">
        <f>SUM(H10:H11)</f>
        <v>0</v>
      </c>
      <c r="I9" s="236">
        <f>SUM(I10:I11)</f>
        <v>7000</v>
      </c>
      <c r="J9" s="253">
        <f aca="true" t="shared" si="0" ref="J9:P9">SUM(J10:J11)</f>
        <v>0</v>
      </c>
      <c r="K9" s="253">
        <f t="shared" si="0"/>
        <v>0</v>
      </c>
      <c r="L9" s="253">
        <f t="shared" si="0"/>
        <v>0</v>
      </c>
      <c r="M9" s="253">
        <f t="shared" si="0"/>
        <v>0</v>
      </c>
      <c r="N9" s="253">
        <f t="shared" si="0"/>
        <v>0</v>
      </c>
      <c r="O9" s="253">
        <f t="shared" si="0"/>
        <v>0</v>
      </c>
      <c r="P9" s="253">
        <f t="shared" si="0"/>
        <v>0</v>
      </c>
    </row>
    <row r="10" spans="1:16" s="22" customFormat="1" ht="34.5" customHeight="1">
      <c r="A10" s="254" t="s">
        <v>158</v>
      </c>
      <c r="B10" s="254" t="s">
        <v>160</v>
      </c>
      <c r="C10" s="255" t="s">
        <v>161</v>
      </c>
      <c r="D10" s="256">
        <f>SUM(M10,E10)</f>
        <v>25000</v>
      </c>
      <c r="E10" s="256">
        <f>SUM(F10:L10)</f>
        <v>25000</v>
      </c>
      <c r="F10" s="257">
        <v>0</v>
      </c>
      <c r="G10" s="257">
        <v>25000</v>
      </c>
      <c r="H10" s="257">
        <v>0</v>
      </c>
      <c r="I10" s="248">
        <v>0</v>
      </c>
      <c r="J10" s="258">
        <v>0</v>
      </c>
      <c r="K10" s="257">
        <v>0</v>
      </c>
      <c r="L10" s="257">
        <v>0</v>
      </c>
      <c r="M10" s="257">
        <v>0</v>
      </c>
      <c r="N10" s="257">
        <v>0</v>
      </c>
      <c r="O10" s="258">
        <v>0</v>
      </c>
      <c r="P10" s="258">
        <v>0</v>
      </c>
    </row>
    <row r="11" spans="1:16" s="22" customFormat="1" ht="15.75" customHeight="1">
      <c r="A11" s="254" t="s">
        <v>158</v>
      </c>
      <c r="B11" s="254" t="s">
        <v>162</v>
      </c>
      <c r="C11" s="255" t="s">
        <v>163</v>
      </c>
      <c r="D11" s="256">
        <f aca="true" t="shared" si="1" ref="D11:D74">SUM(M11,E11)</f>
        <v>30000</v>
      </c>
      <c r="E11" s="256">
        <f aca="true" t="shared" si="2" ref="E11:E74">SUM(F11:J11)</f>
        <v>30000</v>
      </c>
      <c r="F11" s="257">
        <v>6000</v>
      </c>
      <c r="G11" s="257">
        <v>17000</v>
      </c>
      <c r="H11" s="257">
        <v>0</v>
      </c>
      <c r="I11" s="248">
        <v>7000</v>
      </c>
      <c r="J11" s="259"/>
      <c r="K11" s="257">
        <v>0</v>
      </c>
      <c r="L11" s="257">
        <v>0</v>
      </c>
      <c r="M11" s="257">
        <v>0</v>
      </c>
      <c r="N11" s="257"/>
      <c r="O11" s="259"/>
      <c r="P11" s="259"/>
    </row>
    <row r="12" spans="1:16" s="22" customFormat="1" ht="18" customHeight="1">
      <c r="A12" s="250" t="s">
        <v>164</v>
      </c>
      <c r="B12" s="251"/>
      <c r="C12" s="252" t="s">
        <v>165</v>
      </c>
      <c r="D12" s="260">
        <f t="shared" si="1"/>
        <v>341325</v>
      </c>
      <c r="E12" s="253">
        <f>SUM(F12:J12)</f>
        <v>341325</v>
      </c>
      <c r="F12" s="253">
        <f>SUM(F13:F14)</f>
        <v>0</v>
      </c>
      <c r="G12" s="253">
        <f>SUM(G13:G14)</f>
        <v>139000</v>
      </c>
      <c r="H12" s="253">
        <f aca="true" t="shared" si="3" ref="H12:P12">SUM(H13:H14)</f>
        <v>0</v>
      </c>
      <c r="I12" s="236">
        <f t="shared" si="3"/>
        <v>202325</v>
      </c>
      <c r="J12" s="253">
        <f t="shared" si="3"/>
        <v>0</v>
      </c>
      <c r="K12" s="253">
        <f t="shared" si="3"/>
        <v>0</v>
      </c>
      <c r="L12" s="253">
        <f t="shared" si="3"/>
        <v>0</v>
      </c>
      <c r="M12" s="253">
        <f t="shared" si="3"/>
        <v>0</v>
      </c>
      <c r="N12" s="253">
        <f t="shared" si="3"/>
        <v>0</v>
      </c>
      <c r="O12" s="253">
        <f t="shared" si="3"/>
        <v>0</v>
      </c>
      <c r="P12" s="253">
        <f t="shared" si="3"/>
        <v>0</v>
      </c>
    </row>
    <row r="13" spans="1:16" s="22" customFormat="1" ht="18" customHeight="1">
      <c r="A13" s="254" t="s">
        <v>164</v>
      </c>
      <c r="B13" s="254" t="s">
        <v>166</v>
      </c>
      <c r="C13" s="255" t="s">
        <v>167</v>
      </c>
      <c r="D13" s="256">
        <f t="shared" si="1"/>
        <v>202325</v>
      </c>
      <c r="E13" s="256">
        <f t="shared" si="2"/>
        <v>202325</v>
      </c>
      <c r="F13" s="257">
        <v>0</v>
      </c>
      <c r="G13" s="257"/>
      <c r="H13" s="257">
        <v>0</v>
      </c>
      <c r="I13" s="248">
        <v>202325</v>
      </c>
      <c r="J13" s="259"/>
      <c r="K13" s="257">
        <v>0</v>
      </c>
      <c r="L13" s="257">
        <v>0</v>
      </c>
      <c r="M13" s="257">
        <v>0</v>
      </c>
      <c r="N13" s="257"/>
      <c r="O13" s="259"/>
      <c r="P13" s="259"/>
    </row>
    <row r="14" spans="1:16" s="22" customFormat="1" ht="24" customHeight="1">
      <c r="A14" s="254" t="s">
        <v>164</v>
      </c>
      <c r="B14" s="254" t="s">
        <v>168</v>
      </c>
      <c r="C14" s="255" t="s">
        <v>169</v>
      </c>
      <c r="D14" s="256">
        <f t="shared" si="1"/>
        <v>139000</v>
      </c>
      <c r="E14" s="256">
        <f t="shared" si="2"/>
        <v>139000</v>
      </c>
      <c r="F14" s="257">
        <v>0</v>
      </c>
      <c r="G14" s="257">
        <v>139000</v>
      </c>
      <c r="H14" s="257">
        <v>0</v>
      </c>
      <c r="I14" s="248"/>
      <c r="J14" s="259"/>
      <c r="K14" s="257">
        <v>0</v>
      </c>
      <c r="L14" s="257">
        <v>0</v>
      </c>
      <c r="M14" s="257">
        <v>0</v>
      </c>
      <c r="N14" s="257"/>
      <c r="O14" s="259"/>
      <c r="P14" s="259"/>
    </row>
    <row r="15" spans="1:16" s="22" customFormat="1" ht="14.25" customHeight="1">
      <c r="A15" s="252">
        <v>600</v>
      </c>
      <c r="B15" s="252"/>
      <c r="C15" s="252" t="s">
        <v>170</v>
      </c>
      <c r="D15" s="260">
        <f t="shared" si="1"/>
        <v>7584009</v>
      </c>
      <c r="E15" s="260">
        <f>SUM(E16:E17)</f>
        <v>3064000</v>
      </c>
      <c r="F15" s="260">
        <f>SUM(F16:F17)</f>
        <v>835200</v>
      </c>
      <c r="G15" s="253">
        <f>SUM(G16:G17)</f>
        <v>2220000</v>
      </c>
      <c r="H15" s="260">
        <f aca="true" t="shared" si="4" ref="H15:P15">SUM(H16:H17)</f>
        <v>0</v>
      </c>
      <c r="I15" s="237">
        <f t="shared" si="4"/>
        <v>8800</v>
      </c>
      <c r="J15" s="260">
        <f t="shared" si="4"/>
        <v>0</v>
      </c>
      <c r="K15" s="260">
        <f t="shared" si="4"/>
        <v>0</v>
      </c>
      <c r="L15" s="260">
        <f t="shared" si="4"/>
        <v>0</v>
      </c>
      <c r="M15" s="260">
        <f t="shared" si="4"/>
        <v>4520009</v>
      </c>
      <c r="N15" s="260">
        <f t="shared" si="4"/>
        <v>4520009</v>
      </c>
      <c r="O15" s="260">
        <f t="shared" si="4"/>
        <v>0</v>
      </c>
      <c r="P15" s="260">
        <f t="shared" si="4"/>
        <v>0</v>
      </c>
    </row>
    <row r="16" spans="1:16" s="22" customFormat="1" ht="15.75" customHeight="1">
      <c r="A16" s="255">
        <v>600</v>
      </c>
      <c r="B16" s="255">
        <v>60013</v>
      </c>
      <c r="C16" s="255" t="s">
        <v>171</v>
      </c>
      <c r="D16" s="256">
        <f t="shared" si="1"/>
        <v>49243</v>
      </c>
      <c r="E16" s="256">
        <f t="shared" si="2"/>
        <v>0</v>
      </c>
      <c r="F16" s="257">
        <v>0</v>
      </c>
      <c r="G16" s="257"/>
      <c r="H16" s="257">
        <v>0</v>
      </c>
      <c r="I16" s="248"/>
      <c r="J16" s="259"/>
      <c r="K16" s="257">
        <v>0</v>
      </c>
      <c r="L16" s="257">
        <v>0</v>
      </c>
      <c r="M16" s="257">
        <v>49243</v>
      </c>
      <c r="N16" s="257">
        <v>49243</v>
      </c>
      <c r="O16" s="259"/>
      <c r="P16" s="259"/>
    </row>
    <row r="17" spans="1:16" s="22" customFormat="1" ht="15.75" customHeight="1">
      <c r="A17" s="255">
        <v>600</v>
      </c>
      <c r="B17" s="255">
        <v>60014</v>
      </c>
      <c r="C17" s="255" t="s">
        <v>172</v>
      </c>
      <c r="D17" s="256">
        <f t="shared" si="1"/>
        <v>7534766</v>
      </c>
      <c r="E17" s="256">
        <f t="shared" si="2"/>
        <v>3064000</v>
      </c>
      <c r="F17" s="257">
        <v>835200</v>
      </c>
      <c r="G17" s="257">
        <v>2220000</v>
      </c>
      <c r="H17" s="257"/>
      <c r="I17" s="248">
        <v>8800</v>
      </c>
      <c r="J17" s="259"/>
      <c r="K17" s="257">
        <v>0</v>
      </c>
      <c r="L17" s="257">
        <v>0</v>
      </c>
      <c r="M17" s="257">
        <v>4470766</v>
      </c>
      <c r="N17" s="257">
        <v>4470766</v>
      </c>
      <c r="O17" s="259"/>
      <c r="P17" s="259"/>
    </row>
    <row r="18" spans="1:16" s="22" customFormat="1" ht="24.75" customHeight="1">
      <c r="A18" s="252">
        <v>700</v>
      </c>
      <c r="B18" s="252"/>
      <c r="C18" s="252" t="s">
        <v>173</v>
      </c>
      <c r="D18" s="260">
        <f>SUM(M18,E18)</f>
        <v>65000</v>
      </c>
      <c r="E18" s="260">
        <f>SUM(F18:J18)</f>
        <v>65000</v>
      </c>
      <c r="F18" s="261">
        <v>14000</v>
      </c>
      <c r="G18" s="261">
        <v>51000</v>
      </c>
      <c r="H18" s="261">
        <v>0</v>
      </c>
      <c r="I18" s="249">
        <v>0</v>
      </c>
      <c r="J18" s="262">
        <v>0</v>
      </c>
      <c r="K18" s="261">
        <v>0</v>
      </c>
      <c r="L18" s="261">
        <v>0</v>
      </c>
      <c r="M18" s="261">
        <v>0</v>
      </c>
      <c r="N18" s="261">
        <v>0</v>
      </c>
      <c r="O18" s="262">
        <v>0</v>
      </c>
      <c r="P18" s="262">
        <v>0</v>
      </c>
    </row>
    <row r="19" spans="1:16" s="22" customFormat="1" ht="23.25" customHeight="1">
      <c r="A19" s="255">
        <v>700</v>
      </c>
      <c r="B19" s="255">
        <v>70005</v>
      </c>
      <c r="C19" s="255" t="s">
        <v>174</v>
      </c>
      <c r="D19" s="256">
        <f t="shared" si="1"/>
        <v>65000</v>
      </c>
      <c r="E19" s="256">
        <f t="shared" si="2"/>
        <v>65000</v>
      </c>
      <c r="F19" s="257">
        <v>14000</v>
      </c>
      <c r="G19" s="257">
        <v>51000</v>
      </c>
      <c r="H19" s="257">
        <v>0</v>
      </c>
      <c r="I19" s="248"/>
      <c r="J19" s="258"/>
      <c r="K19" s="257">
        <v>0</v>
      </c>
      <c r="L19" s="257">
        <v>0</v>
      </c>
      <c r="M19" s="257">
        <v>0</v>
      </c>
      <c r="N19" s="257">
        <v>0</v>
      </c>
      <c r="O19" s="258">
        <v>0</v>
      </c>
      <c r="P19" s="258">
        <v>0</v>
      </c>
    </row>
    <row r="20" spans="1:16" s="22" customFormat="1" ht="18.75" customHeight="1">
      <c r="A20" s="252">
        <v>710</v>
      </c>
      <c r="B20" s="252"/>
      <c r="C20" s="252" t="s">
        <v>175</v>
      </c>
      <c r="D20" s="260">
        <f>SUM(D21:D23)</f>
        <v>344000</v>
      </c>
      <c r="E20" s="260">
        <f aca="true" t="shared" si="5" ref="E20:P20">SUM(E21:E23)</f>
        <v>344000</v>
      </c>
      <c r="F20" s="260">
        <f t="shared" si="5"/>
        <v>211900</v>
      </c>
      <c r="G20" s="260">
        <f t="shared" si="5"/>
        <v>132100</v>
      </c>
      <c r="H20" s="260">
        <f t="shared" si="5"/>
        <v>0</v>
      </c>
      <c r="I20" s="237">
        <f t="shared" si="5"/>
        <v>0</v>
      </c>
      <c r="J20" s="260">
        <f t="shared" si="5"/>
        <v>0</v>
      </c>
      <c r="K20" s="260">
        <f t="shared" si="5"/>
        <v>0</v>
      </c>
      <c r="L20" s="260">
        <f t="shared" si="5"/>
        <v>0</v>
      </c>
      <c r="M20" s="260">
        <f t="shared" si="5"/>
        <v>0</v>
      </c>
      <c r="N20" s="260">
        <f t="shared" si="5"/>
        <v>0</v>
      </c>
      <c r="O20" s="260">
        <f t="shared" si="5"/>
        <v>0</v>
      </c>
      <c r="P20" s="260">
        <f t="shared" si="5"/>
        <v>0</v>
      </c>
    </row>
    <row r="21" spans="1:16" s="22" customFormat="1" ht="35.25" customHeight="1">
      <c r="A21" s="255">
        <v>710</v>
      </c>
      <c r="B21" s="255">
        <v>71013</v>
      </c>
      <c r="C21" s="255" t="s">
        <v>176</v>
      </c>
      <c r="D21" s="256">
        <f t="shared" si="1"/>
        <v>80000</v>
      </c>
      <c r="E21" s="256">
        <f>SUM(F21:J21)</f>
        <v>80000</v>
      </c>
      <c r="F21" s="257">
        <v>0</v>
      </c>
      <c r="G21" s="257">
        <v>80000</v>
      </c>
      <c r="H21" s="257">
        <v>0</v>
      </c>
      <c r="I21" s="238">
        <v>0</v>
      </c>
      <c r="J21" s="257">
        <v>0</v>
      </c>
      <c r="K21" s="257">
        <v>0</v>
      </c>
      <c r="L21" s="257">
        <v>0</v>
      </c>
      <c r="M21" s="257">
        <v>0</v>
      </c>
      <c r="N21" s="257">
        <v>0</v>
      </c>
      <c r="O21" s="263">
        <v>0</v>
      </c>
      <c r="P21" s="263">
        <v>0</v>
      </c>
    </row>
    <row r="22" spans="1:16" s="22" customFormat="1" ht="25.5" customHeight="1">
      <c r="A22" s="255">
        <v>710</v>
      </c>
      <c r="B22" s="255">
        <v>71014</v>
      </c>
      <c r="C22" s="255" t="s">
        <v>177</v>
      </c>
      <c r="D22" s="256">
        <f t="shared" si="1"/>
        <v>20000</v>
      </c>
      <c r="E22" s="256">
        <f>SUM(F22:J22)</f>
        <v>20000</v>
      </c>
      <c r="F22" s="257">
        <v>0</v>
      </c>
      <c r="G22" s="257">
        <v>20000</v>
      </c>
      <c r="H22" s="257">
        <v>0</v>
      </c>
      <c r="I22" s="238">
        <v>0</v>
      </c>
      <c r="J22" s="257">
        <v>0</v>
      </c>
      <c r="K22" s="257">
        <v>0</v>
      </c>
      <c r="L22" s="257">
        <v>0</v>
      </c>
      <c r="M22" s="257">
        <v>0</v>
      </c>
      <c r="N22" s="257">
        <v>0</v>
      </c>
      <c r="O22" s="263"/>
      <c r="P22" s="263"/>
    </row>
    <row r="23" spans="1:16" s="22" customFormat="1" ht="12.75">
      <c r="A23" s="255">
        <v>710</v>
      </c>
      <c r="B23" s="255">
        <v>71015</v>
      </c>
      <c r="C23" s="255" t="s">
        <v>178</v>
      </c>
      <c r="D23" s="256">
        <f t="shared" si="1"/>
        <v>244000</v>
      </c>
      <c r="E23" s="256">
        <f>SUM(F23:J23)</f>
        <v>244000</v>
      </c>
      <c r="F23" s="257">
        <v>211900</v>
      </c>
      <c r="G23" s="257">
        <v>32100</v>
      </c>
      <c r="H23" s="257">
        <v>0</v>
      </c>
      <c r="I23" s="238"/>
      <c r="J23" s="255"/>
      <c r="K23" s="257">
        <v>0</v>
      </c>
      <c r="L23" s="257">
        <v>0</v>
      </c>
      <c r="M23" s="257">
        <v>0</v>
      </c>
      <c r="N23" s="257">
        <v>0</v>
      </c>
      <c r="O23" s="264"/>
      <c r="P23" s="264"/>
    </row>
    <row r="24" spans="1:16" s="22" customFormat="1" ht="14.25" customHeight="1">
      <c r="A24" s="252">
        <v>750</v>
      </c>
      <c r="B24" s="252"/>
      <c r="C24" s="252" t="s">
        <v>179</v>
      </c>
      <c r="D24" s="260">
        <f>SUM(D25:D30)</f>
        <v>6540948</v>
      </c>
      <c r="E24" s="260">
        <f>SUM(E25:E30)</f>
        <v>6540948</v>
      </c>
      <c r="F24" s="260">
        <f>SUM(F25:F30)</f>
        <v>4177286</v>
      </c>
      <c r="G24" s="253">
        <f>SUM(G25:G30)</f>
        <v>1983500</v>
      </c>
      <c r="H24" s="260">
        <f aca="true" t="shared" si="6" ref="H24:P24">SUM(H25:H30)</f>
        <v>157162</v>
      </c>
      <c r="I24" s="237">
        <f t="shared" si="6"/>
        <v>223000</v>
      </c>
      <c r="J24" s="260">
        <f t="shared" si="6"/>
        <v>0</v>
      </c>
      <c r="K24" s="260">
        <f t="shared" si="6"/>
        <v>0</v>
      </c>
      <c r="L24" s="260">
        <f t="shared" si="6"/>
        <v>0</v>
      </c>
      <c r="M24" s="260">
        <f t="shared" si="6"/>
        <v>0</v>
      </c>
      <c r="N24" s="260">
        <f t="shared" si="6"/>
        <v>0</v>
      </c>
      <c r="O24" s="260">
        <f t="shared" si="6"/>
        <v>0</v>
      </c>
      <c r="P24" s="260">
        <f t="shared" si="6"/>
        <v>0</v>
      </c>
    </row>
    <row r="25" spans="1:16" s="22" customFormat="1" ht="14.25" customHeight="1">
      <c r="A25" s="255">
        <v>750</v>
      </c>
      <c r="B25" s="255">
        <v>75011</v>
      </c>
      <c r="C25" s="255" t="s">
        <v>180</v>
      </c>
      <c r="D25" s="256">
        <f t="shared" si="1"/>
        <v>146086</v>
      </c>
      <c r="E25" s="256">
        <f t="shared" si="2"/>
        <v>146086</v>
      </c>
      <c r="F25" s="257">
        <v>146086</v>
      </c>
      <c r="G25" s="257">
        <v>0</v>
      </c>
      <c r="H25" s="257">
        <v>0</v>
      </c>
      <c r="I25" s="238"/>
      <c r="J25" s="255"/>
      <c r="K25" s="257">
        <v>0</v>
      </c>
      <c r="L25" s="257">
        <v>0</v>
      </c>
      <c r="M25" s="257">
        <v>0</v>
      </c>
      <c r="N25" s="257">
        <v>0</v>
      </c>
      <c r="O25" s="264"/>
      <c r="P25" s="264"/>
    </row>
    <row r="26" spans="1:16" s="22" customFormat="1" ht="16.5" customHeight="1">
      <c r="A26" s="255">
        <v>750</v>
      </c>
      <c r="B26" s="255">
        <v>75019</v>
      </c>
      <c r="C26" s="255" t="s">
        <v>181</v>
      </c>
      <c r="D26" s="256">
        <f t="shared" si="1"/>
        <v>230000</v>
      </c>
      <c r="E26" s="256">
        <f t="shared" si="2"/>
        <v>230000</v>
      </c>
      <c r="F26" s="257">
        <v>0</v>
      </c>
      <c r="G26" s="257">
        <v>11000</v>
      </c>
      <c r="H26" s="257">
        <v>0</v>
      </c>
      <c r="I26" s="238">
        <v>219000</v>
      </c>
      <c r="J26" s="255"/>
      <c r="K26" s="257">
        <v>0</v>
      </c>
      <c r="L26" s="257">
        <v>0</v>
      </c>
      <c r="M26" s="257">
        <v>0</v>
      </c>
      <c r="N26" s="257">
        <v>0</v>
      </c>
      <c r="O26" s="264"/>
      <c r="P26" s="264"/>
    </row>
    <row r="27" spans="1:16" s="22" customFormat="1" ht="12.75">
      <c r="A27" s="255">
        <v>750</v>
      </c>
      <c r="B27" s="255">
        <v>75020</v>
      </c>
      <c r="C27" s="255" t="s">
        <v>182</v>
      </c>
      <c r="D27" s="256">
        <f t="shared" si="1"/>
        <v>5884700</v>
      </c>
      <c r="E27" s="256">
        <f t="shared" si="2"/>
        <v>5884700</v>
      </c>
      <c r="F27" s="257">
        <v>3990200</v>
      </c>
      <c r="G27" s="257">
        <v>1832500</v>
      </c>
      <c r="H27" s="257">
        <v>60000</v>
      </c>
      <c r="I27" s="238">
        <v>2000</v>
      </c>
      <c r="J27" s="255"/>
      <c r="K27" s="257">
        <v>0</v>
      </c>
      <c r="L27" s="257">
        <v>0</v>
      </c>
      <c r="M27" s="257">
        <v>0</v>
      </c>
      <c r="N27" s="257">
        <v>0</v>
      </c>
      <c r="O27" s="264"/>
      <c r="P27" s="264"/>
    </row>
    <row r="28" spans="1:16" s="22" customFormat="1" ht="16.5" customHeight="1">
      <c r="A28" s="255">
        <v>750</v>
      </c>
      <c r="B28" s="255">
        <v>75045</v>
      </c>
      <c r="C28" s="255" t="s">
        <v>183</v>
      </c>
      <c r="D28" s="256">
        <f t="shared" si="1"/>
        <v>40000</v>
      </c>
      <c r="E28" s="256">
        <f t="shared" si="2"/>
        <v>40000</v>
      </c>
      <c r="F28" s="257">
        <v>23000</v>
      </c>
      <c r="G28" s="257">
        <v>17000</v>
      </c>
      <c r="H28" s="257">
        <v>0</v>
      </c>
      <c r="I28" s="238"/>
      <c r="J28" s="255"/>
      <c r="K28" s="257">
        <v>0</v>
      </c>
      <c r="L28" s="257">
        <v>0</v>
      </c>
      <c r="M28" s="257">
        <v>0</v>
      </c>
      <c r="N28" s="257">
        <v>0</v>
      </c>
      <c r="O28" s="264"/>
      <c r="P28" s="264"/>
    </row>
    <row r="29" spans="1:16" s="22" customFormat="1" ht="26.25" customHeight="1">
      <c r="A29" s="255">
        <v>750</v>
      </c>
      <c r="B29" s="255">
        <v>75075</v>
      </c>
      <c r="C29" s="255" t="s">
        <v>184</v>
      </c>
      <c r="D29" s="256">
        <f t="shared" si="1"/>
        <v>177162</v>
      </c>
      <c r="E29" s="256">
        <f t="shared" si="2"/>
        <v>177162</v>
      </c>
      <c r="F29" s="257">
        <v>16000</v>
      </c>
      <c r="G29" s="257">
        <v>62000</v>
      </c>
      <c r="H29" s="257">
        <v>97162</v>
      </c>
      <c r="I29" s="238">
        <v>2000</v>
      </c>
      <c r="J29" s="255"/>
      <c r="K29" s="257">
        <v>0</v>
      </c>
      <c r="L29" s="257">
        <v>0</v>
      </c>
      <c r="M29" s="257">
        <v>0</v>
      </c>
      <c r="N29" s="257">
        <v>0</v>
      </c>
      <c r="O29" s="264"/>
      <c r="P29" s="264"/>
    </row>
    <row r="30" spans="1:16" s="22" customFormat="1" ht="16.5" customHeight="1">
      <c r="A30" s="255">
        <v>750</v>
      </c>
      <c r="B30" s="255">
        <v>75095</v>
      </c>
      <c r="C30" s="255" t="s">
        <v>163</v>
      </c>
      <c r="D30" s="256">
        <f t="shared" si="1"/>
        <v>63000</v>
      </c>
      <c r="E30" s="256">
        <f t="shared" si="2"/>
        <v>63000</v>
      </c>
      <c r="F30" s="257">
        <v>2000</v>
      </c>
      <c r="G30" s="257">
        <v>61000</v>
      </c>
      <c r="H30" s="257">
        <v>0</v>
      </c>
      <c r="I30" s="238"/>
      <c r="J30" s="255"/>
      <c r="K30" s="257">
        <v>0</v>
      </c>
      <c r="L30" s="257">
        <v>0</v>
      </c>
      <c r="M30" s="257">
        <v>0</v>
      </c>
      <c r="N30" s="257">
        <v>0</v>
      </c>
      <c r="O30" s="264"/>
      <c r="P30" s="264"/>
    </row>
    <row r="31" spans="1:16" s="22" customFormat="1" ht="33.75" customHeight="1">
      <c r="A31" s="252">
        <v>754</v>
      </c>
      <c r="B31" s="252"/>
      <c r="C31" s="252" t="s">
        <v>185</v>
      </c>
      <c r="D31" s="260">
        <f>SUM(D32:D34)</f>
        <v>2996296</v>
      </c>
      <c r="E31" s="260">
        <f>SUM(E32:E34)</f>
        <v>2996296</v>
      </c>
      <c r="F31" s="260">
        <f>SUM(F32:F34)</f>
        <v>2551500</v>
      </c>
      <c r="G31" s="253">
        <f>SUM(G32:G34)</f>
        <v>251796</v>
      </c>
      <c r="H31" s="260">
        <f aca="true" t="shared" si="7" ref="H31:N31">SUM(H32:H34)</f>
        <v>5000</v>
      </c>
      <c r="I31" s="237">
        <f t="shared" si="7"/>
        <v>188000</v>
      </c>
      <c r="J31" s="260">
        <f t="shared" si="7"/>
        <v>0</v>
      </c>
      <c r="K31" s="260">
        <f t="shared" si="7"/>
        <v>0</v>
      </c>
      <c r="L31" s="260">
        <f t="shared" si="7"/>
        <v>0</v>
      </c>
      <c r="M31" s="260">
        <f t="shared" si="7"/>
        <v>0</v>
      </c>
      <c r="N31" s="260">
        <f t="shared" si="7"/>
        <v>0</v>
      </c>
      <c r="O31" s="260">
        <f>SUM(X31,P31)</f>
        <v>0</v>
      </c>
      <c r="P31" s="260">
        <f>SUM(Y31,Q31)</f>
        <v>0</v>
      </c>
    </row>
    <row r="32" spans="1:16" s="22" customFormat="1" ht="33.75" customHeight="1">
      <c r="A32" s="255">
        <v>754</v>
      </c>
      <c r="B32" s="255">
        <v>75411</v>
      </c>
      <c r="C32" s="255" t="s">
        <v>186</v>
      </c>
      <c r="D32" s="256">
        <f t="shared" si="1"/>
        <v>2976296</v>
      </c>
      <c r="E32" s="256">
        <f t="shared" si="2"/>
        <v>2976296</v>
      </c>
      <c r="F32" s="257">
        <v>2547500</v>
      </c>
      <c r="G32" s="257">
        <v>241796</v>
      </c>
      <c r="H32" s="257">
        <v>0</v>
      </c>
      <c r="I32" s="238">
        <v>187000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63">
        <v>0</v>
      </c>
      <c r="P32" s="263">
        <v>0</v>
      </c>
    </row>
    <row r="33" spans="1:16" s="22" customFormat="1" ht="16.5" customHeight="1">
      <c r="A33" s="255">
        <v>754</v>
      </c>
      <c r="B33" s="255">
        <v>75421</v>
      </c>
      <c r="C33" s="255" t="s">
        <v>187</v>
      </c>
      <c r="D33" s="256">
        <f t="shared" si="1"/>
        <v>10000</v>
      </c>
      <c r="E33" s="256">
        <f t="shared" si="2"/>
        <v>10000</v>
      </c>
      <c r="F33" s="257">
        <v>3000</v>
      </c>
      <c r="G33" s="257">
        <v>7000</v>
      </c>
      <c r="H33" s="257"/>
      <c r="I33" s="238"/>
      <c r="J33" s="257"/>
      <c r="K33" s="257"/>
      <c r="L33" s="257"/>
      <c r="M33" s="257"/>
      <c r="N33" s="257"/>
      <c r="O33" s="263"/>
      <c r="P33" s="263"/>
    </row>
    <row r="34" spans="1:16" s="22" customFormat="1" ht="14.25" customHeight="1">
      <c r="A34" s="255">
        <v>754</v>
      </c>
      <c r="B34" s="255">
        <v>75495</v>
      </c>
      <c r="C34" s="255" t="s">
        <v>163</v>
      </c>
      <c r="D34" s="256">
        <f t="shared" si="1"/>
        <v>10000</v>
      </c>
      <c r="E34" s="256">
        <f t="shared" si="2"/>
        <v>10000</v>
      </c>
      <c r="F34" s="257">
        <v>1000</v>
      </c>
      <c r="G34" s="257">
        <v>3000</v>
      </c>
      <c r="H34" s="257">
        <v>5000</v>
      </c>
      <c r="I34" s="238">
        <v>1000</v>
      </c>
      <c r="J34" s="257"/>
      <c r="K34" s="257"/>
      <c r="L34" s="257"/>
      <c r="M34" s="257"/>
      <c r="N34" s="257"/>
      <c r="O34" s="263"/>
      <c r="P34" s="263"/>
    </row>
    <row r="35" spans="1:16" s="22" customFormat="1" ht="23.25" customHeight="1">
      <c r="A35" s="252">
        <v>757</v>
      </c>
      <c r="B35" s="252"/>
      <c r="C35" s="252" t="s">
        <v>188</v>
      </c>
      <c r="D35" s="260">
        <f>SUM(D36:D37)</f>
        <v>800041</v>
      </c>
      <c r="E35" s="260">
        <f aca="true" t="shared" si="8" ref="E35:P35">SUM(E36:E37)</f>
        <v>800041</v>
      </c>
      <c r="F35" s="260">
        <f t="shared" si="8"/>
        <v>0</v>
      </c>
      <c r="G35" s="253">
        <f>SUM(G36:G37)</f>
        <v>0</v>
      </c>
      <c r="H35" s="260">
        <f t="shared" si="8"/>
        <v>0</v>
      </c>
      <c r="I35" s="237">
        <f t="shared" si="8"/>
        <v>0</v>
      </c>
      <c r="J35" s="260">
        <f t="shared" si="8"/>
        <v>0</v>
      </c>
      <c r="K35" s="260">
        <f t="shared" si="8"/>
        <v>149703</v>
      </c>
      <c r="L35" s="260">
        <f t="shared" si="8"/>
        <v>650338</v>
      </c>
      <c r="M35" s="260">
        <f t="shared" si="8"/>
        <v>0</v>
      </c>
      <c r="N35" s="260">
        <f t="shared" si="8"/>
        <v>0</v>
      </c>
      <c r="O35" s="260">
        <f t="shared" si="8"/>
        <v>0</v>
      </c>
      <c r="P35" s="260">
        <f t="shared" si="8"/>
        <v>0</v>
      </c>
    </row>
    <row r="36" spans="1:16" s="22" customFormat="1" ht="45.75" customHeight="1">
      <c r="A36" s="255">
        <v>757</v>
      </c>
      <c r="B36" s="255">
        <v>75702</v>
      </c>
      <c r="C36" s="255" t="s">
        <v>189</v>
      </c>
      <c r="D36" s="256">
        <f t="shared" si="1"/>
        <v>149703</v>
      </c>
      <c r="E36" s="256">
        <f>SUM(F36:L36)</f>
        <v>149703</v>
      </c>
      <c r="F36" s="257"/>
      <c r="G36" s="257"/>
      <c r="H36" s="257"/>
      <c r="I36" s="238"/>
      <c r="J36" s="257"/>
      <c r="K36" s="257">
        <v>149703</v>
      </c>
      <c r="L36" s="257"/>
      <c r="M36" s="257">
        <f>SUM(N36:P36)</f>
        <v>0</v>
      </c>
      <c r="N36" s="257"/>
      <c r="O36" s="263"/>
      <c r="P36" s="263"/>
    </row>
    <row r="37" spans="1:16" s="22" customFormat="1" ht="60.75" customHeight="1">
      <c r="A37" s="255">
        <v>757</v>
      </c>
      <c r="B37" s="255">
        <v>75704</v>
      </c>
      <c r="C37" s="255" t="s">
        <v>190</v>
      </c>
      <c r="D37" s="256">
        <f>SUM(E37+M37)</f>
        <v>650338</v>
      </c>
      <c r="E37" s="256">
        <f>SUM(F37:L37)</f>
        <v>650338</v>
      </c>
      <c r="F37" s="257"/>
      <c r="G37" s="257"/>
      <c r="H37" s="257"/>
      <c r="I37" s="238"/>
      <c r="J37" s="257"/>
      <c r="K37" s="257"/>
      <c r="L37" s="257">
        <v>650338</v>
      </c>
      <c r="M37" s="257">
        <f>SUM(N37:P37)</f>
        <v>0</v>
      </c>
      <c r="N37" s="257">
        <v>0</v>
      </c>
      <c r="O37" s="263"/>
      <c r="P37" s="263"/>
    </row>
    <row r="38" spans="1:16" s="22" customFormat="1" ht="18" customHeight="1">
      <c r="A38" s="252">
        <v>758</v>
      </c>
      <c r="B38" s="252"/>
      <c r="C38" s="252" t="s">
        <v>191</v>
      </c>
      <c r="D38" s="260">
        <f>SUM(M38,E38)</f>
        <v>727838</v>
      </c>
      <c r="E38" s="260">
        <f>SUM(F38:J38)</f>
        <v>727838</v>
      </c>
      <c r="F38" s="261">
        <v>0</v>
      </c>
      <c r="G38" s="261">
        <v>727838</v>
      </c>
      <c r="H38" s="261"/>
      <c r="I38" s="239"/>
      <c r="J38" s="261"/>
      <c r="K38" s="239"/>
      <c r="L38" s="239"/>
      <c r="M38" s="261"/>
      <c r="N38" s="261"/>
      <c r="O38" s="265"/>
      <c r="P38" s="265"/>
    </row>
    <row r="39" spans="1:16" s="22" customFormat="1" ht="16.5" customHeight="1">
      <c r="A39" s="255">
        <v>758</v>
      </c>
      <c r="B39" s="255">
        <v>75818</v>
      </c>
      <c r="C39" s="255" t="s">
        <v>192</v>
      </c>
      <c r="D39" s="256">
        <f t="shared" si="1"/>
        <v>727838</v>
      </c>
      <c r="E39" s="256">
        <f t="shared" si="2"/>
        <v>727838</v>
      </c>
      <c r="F39" s="257">
        <v>0</v>
      </c>
      <c r="G39" s="257">
        <v>727838</v>
      </c>
      <c r="H39" s="257"/>
      <c r="I39" s="238"/>
      <c r="J39" s="257"/>
      <c r="K39" s="238"/>
      <c r="L39" s="238"/>
      <c r="M39" s="257"/>
      <c r="N39" s="257"/>
      <c r="O39" s="263"/>
      <c r="P39" s="263"/>
    </row>
    <row r="40" spans="1:16" s="22" customFormat="1" ht="18" customHeight="1">
      <c r="A40" s="252">
        <v>801</v>
      </c>
      <c r="B40" s="252"/>
      <c r="C40" s="252" t="s">
        <v>193</v>
      </c>
      <c r="D40" s="260">
        <f>SUM(D41:D49)</f>
        <v>15526731</v>
      </c>
      <c r="E40" s="260">
        <f aca="true" t="shared" si="9" ref="E40:P40">SUM(E41:E49)</f>
        <v>12406731</v>
      </c>
      <c r="F40" s="260">
        <f t="shared" si="9"/>
        <v>9620731</v>
      </c>
      <c r="G40" s="253">
        <f t="shared" si="9"/>
        <v>1710780</v>
      </c>
      <c r="H40" s="260">
        <f t="shared" si="9"/>
        <v>840000</v>
      </c>
      <c r="I40" s="237">
        <f t="shared" si="9"/>
        <v>235220</v>
      </c>
      <c r="J40" s="260">
        <f t="shared" si="9"/>
        <v>0</v>
      </c>
      <c r="K40" s="260">
        <f t="shared" si="9"/>
        <v>0</v>
      </c>
      <c r="L40" s="260">
        <f t="shared" si="9"/>
        <v>0</v>
      </c>
      <c r="M40" s="260">
        <f t="shared" si="9"/>
        <v>3120000</v>
      </c>
      <c r="N40" s="260">
        <f t="shared" si="9"/>
        <v>3120000</v>
      </c>
      <c r="O40" s="260">
        <f t="shared" si="9"/>
        <v>0</v>
      </c>
      <c r="P40" s="260">
        <f t="shared" si="9"/>
        <v>0</v>
      </c>
    </row>
    <row r="41" spans="1:16" s="22" customFormat="1" ht="21" customHeight="1">
      <c r="A41" s="255">
        <v>801</v>
      </c>
      <c r="B41" s="255">
        <v>80102</v>
      </c>
      <c r="C41" s="255" t="s">
        <v>194</v>
      </c>
      <c r="D41" s="256">
        <f t="shared" si="1"/>
        <v>386400</v>
      </c>
      <c r="E41" s="256">
        <f t="shared" si="2"/>
        <v>386400</v>
      </c>
      <c r="F41" s="257">
        <v>325300</v>
      </c>
      <c r="G41" s="257">
        <v>44000</v>
      </c>
      <c r="H41" s="257"/>
      <c r="I41" s="238">
        <v>17100</v>
      </c>
      <c r="J41" s="257"/>
      <c r="K41" s="238"/>
      <c r="L41" s="238"/>
      <c r="M41" s="257">
        <v>0</v>
      </c>
      <c r="N41" s="257">
        <v>0</v>
      </c>
      <c r="O41" s="263"/>
      <c r="P41" s="263"/>
    </row>
    <row r="42" spans="1:16" s="22" customFormat="1" ht="18" customHeight="1">
      <c r="A42" s="255">
        <v>801</v>
      </c>
      <c r="B42" s="255">
        <v>80111</v>
      </c>
      <c r="C42" s="255" t="s">
        <v>195</v>
      </c>
      <c r="D42" s="256">
        <f t="shared" si="1"/>
        <v>682200</v>
      </c>
      <c r="E42" s="256">
        <f t="shared" si="2"/>
        <v>682200</v>
      </c>
      <c r="F42" s="257">
        <v>577700</v>
      </c>
      <c r="G42" s="257">
        <v>73780</v>
      </c>
      <c r="H42" s="257"/>
      <c r="I42" s="238">
        <v>30720</v>
      </c>
      <c r="J42" s="257"/>
      <c r="K42" s="238"/>
      <c r="L42" s="238"/>
      <c r="M42" s="257">
        <v>0</v>
      </c>
      <c r="N42" s="257">
        <v>0</v>
      </c>
      <c r="O42" s="263"/>
      <c r="P42" s="263"/>
    </row>
    <row r="43" spans="1:16" s="22" customFormat="1" ht="12.75">
      <c r="A43" s="255">
        <v>801</v>
      </c>
      <c r="B43" s="255">
        <v>80120</v>
      </c>
      <c r="C43" s="255" t="s">
        <v>196</v>
      </c>
      <c r="D43" s="256">
        <f t="shared" si="1"/>
        <v>3732063</v>
      </c>
      <c r="E43" s="256">
        <f t="shared" si="2"/>
        <v>3732063</v>
      </c>
      <c r="F43" s="257">
        <v>2952463</v>
      </c>
      <c r="G43" s="257">
        <v>359200</v>
      </c>
      <c r="H43" s="257">
        <v>390000</v>
      </c>
      <c r="I43" s="238">
        <v>30400</v>
      </c>
      <c r="J43" s="257"/>
      <c r="K43" s="238"/>
      <c r="L43" s="238"/>
      <c r="M43" s="257">
        <v>0</v>
      </c>
      <c r="N43" s="257">
        <v>0</v>
      </c>
      <c r="O43" s="263"/>
      <c r="P43" s="263"/>
    </row>
    <row r="44" spans="1:16" s="22" customFormat="1" ht="16.5" customHeight="1">
      <c r="A44" s="255">
        <v>801</v>
      </c>
      <c r="B44" s="255">
        <v>80123</v>
      </c>
      <c r="C44" s="255" t="s">
        <v>197</v>
      </c>
      <c r="D44" s="256">
        <f t="shared" si="1"/>
        <v>2477</v>
      </c>
      <c r="E44" s="256">
        <f t="shared" si="2"/>
        <v>2477</v>
      </c>
      <c r="F44" s="257">
        <v>2477</v>
      </c>
      <c r="G44" s="257">
        <v>0</v>
      </c>
      <c r="H44" s="257"/>
      <c r="I44" s="238"/>
      <c r="J44" s="257"/>
      <c r="K44" s="238"/>
      <c r="L44" s="238"/>
      <c r="M44" s="257">
        <v>0</v>
      </c>
      <c r="N44" s="257">
        <v>0</v>
      </c>
      <c r="O44" s="263"/>
      <c r="P44" s="263"/>
    </row>
    <row r="45" spans="1:16" s="22" customFormat="1" ht="17.25" customHeight="1">
      <c r="A45" s="255">
        <v>801</v>
      </c>
      <c r="B45" s="255">
        <v>80130</v>
      </c>
      <c r="C45" s="255" t="s">
        <v>198</v>
      </c>
      <c r="D45" s="256">
        <f t="shared" si="1"/>
        <v>6209591</v>
      </c>
      <c r="E45" s="256">
        <f t="shared" si="2"/>
        <v>6209591</v>
      </c>
      <c r="F45" s="257">
        <v>4715991</v>
      </c>
      <c r="G45" s="257">
        <v>952800</v>
      </c>
      <c r="H45" s="257">
        <v>450000</v>
      </c>
      <c r="I45" s="238">
        <v>90800</v>
      </c>
      <c r="J45" s="257"/>
      <c r="K45" s="238"/>
      <c r="L45" s="238"/>
      <c r="M45" s="257">
        <v>0</v>
      </c>
      <c r="N45" s="257">
        <v>0</v>
      </c>
      <c r="O45" s="263"/>
      <c r="P45" s="263"/>
    </row>
    <row r="46" spans="1:16" s="22" customFormat="1" ht="24" customHeight="1">
      <c r="A46" s="255">
        <v>801</v>
      </c>
      <c r="B46" s="255">
        <v>80134</v>
      </c>
      <c r="C46" s="255" t="s">
        <v>199</v>
      </c>
      <c r="D46" s="256">
        <f t="shared" si="1"/>
        <v>1023600</v>
      </c>
      <c r="E46" s="256">
        <f t="shared" si="2"/>
        <v>1023600</v>
      </c>
      <c r="F46" s="257">
        <v>906200</v>
      </c>
      <c r="G46" s="257">
        <v>60200</v>
      </c>
      <c r="H46" s="257"/>
      <c r="I46" s="238">
        <v>57200</v>
      </c>
      <c r="J46" s="257"/>
      <c r="K46" s="238"/>
      <c r="L46" s="238"/>
      <c r="M46" s="257">
        <v>0</v>
      </c>
      <c r="N46" s="257">
        <v>0</v>
      </c>
      <c r="O46" s="263"/>
      <c r="P46" s="263"/>
    </row>
    <row r="47" spans="1:16" s="22" customFormat="1" ht="26.25" customHeight="1">
      <c r="A47" s="255">
        <v>801</v>
      </c>
      <c r="B47" s="255">
        <v>80146</v>
      </c>
      <c r="C47" s="255" t="s">
        <v>200</v>
      </c>
      <c r="D47" s="256">
        <f t="shared" si="1"/>
        <v>57900</v>
      </c>
      <c r="E47" s="256">
        <f t="shared" si="2"/>
        <v>57900</v>
      </c>
      <c r="F47" s="257"/>
      <c r="G47" s="257">
        <v>57900</v>
      </c>
      <c r="H47" s="257"/>
      <c r="I47" s="238"/>
      <c r="J47" s="257"/>
      <c r="K47" s="238"/>
      <c r="L47" s="238"/>
      <c r="M47" s="257"/>
      <c r="N47" s="257"/>
      <c r="O47" s="263"/>
      <c r="P47" s="263"/>
    </row>
    <row r="48" spans="1:16" s="22" customFormat="1" ht="12.75">
      <c r="A48" s="255">
        <v>801</v>
      </c>
      <c r="B48" s="255">
        <v>80148</v>
      </c>
      <c r="C48" s="255" t="s">
        <v>201</v>
      </c>
      <c r="D48" s="256">
        <f t="shared" si="1"/>
        <v>292500</v>
      </c>
      <c r="E48" s="256">
        <f t="shared" si="2"/>
        <v>292500</v>
      </c>
      <c r="F48" s="257">
        <v>135600</v>
      </c>
      <c r="G48" s="257">
        <v>155900</v>
      </c>
      <c r="H48" s="257"/>
      <c r="I48" s="238">
        <v>1000</v>
      </c>
      <c r="J48" s="257"/>
      <c r="K48" s="238"/>
      <c r="L48" s="238"/>
      <c r="M48" s="257"/>
      <c r="N48" s="257"/>
      <c r="O48" s="263"/>
      <c r="P48" s="263"/>
    </row>
    <row r="49" spans="1:16" s="22" customFormat="1" ht="15" customHeight="1">
      <c r="A49" s="255">
        <v>801</v>
      </c>
      <c r="B49" s="255">
        <v>80195</v>
      </c>
      <c r="C49" s="255" t="s">
        <v>163</v>
      </c>
      <c r="D49" s="256">
        <f t="shared" si="1"/>
        <v>3140000</v>
      </c>
      <c r="E49" s="256">
        <f t="shared" si="2"/>
        <v>20000</v>
      </c>
      <c r="F49" s="257">
        <v>5000</v>
      </c>
      <c r="G49" s="257">
        <v>7000</v>
      </c>
      <c r="H49" s="257"/>
      <c r="I49" s="238">
        <v>8000</v>
      </c>
      <c r="J49" s="257"/>
      <c r="K49" s="238"/>
      <c r="L49" s="238"/>
      <c r="M49" s="257">
        <v>3120000</v>
      </c>
      <c r="N49" s="257">
        <v>3120000</v>
      </c>
      <c r="O49" s="263"/>
      <c r="P49" s="263"/>
    </row>
    <row r="50" spans="1:16" s="22" customFormat="1" ht="12.75">
      <c r="A50" s="252">
        <v>851</v>
      </c>
      <c r="B50" s="252"/>
      <c r="C50" s="252" t="s">
        <v>202</v>
      </c>
      <c r="D50" s="260">
        <f>SUM(D51:D53)</f>
        <v>3353838</v>
      </c>
      <c r="E50" s="260">
        <f aca="true" t="shared" si="10" ref="E50:P50">SUM(E51:E53)</f>
        <v>2822838</v>
      </c>
      <c r="F50" s="260">
        <f t="shared" si="10"/>
        <v>2813838</v>
      </c>
      <c r="G50" s="253">
        <f t="shared" si="10"/>
        <v>9000</v>
      </c>
      <c r="H50" s="260">
        <f t="shared" si="10"/>
        <v>0</v>
      </c>
      <c r="I50" s="237">
        <f t="shared" si="10"/>
        <v>0</v>
      </c>
      <c r="J50" s="260">
        <f t="shared" si="10"/>
        <v>0</v>
      </c>
      <c r="K50" s="260">
        <f t="shared" si="10"/>
        <v>0</v>
      </c>
      <c r="L50" s="260">
        <f t="shared" si="10"/>
        <v>0</v>
      </c>
      <c r="M50" s="260">
        <f t="shared" si="10"/>
        <v>531000</v>
      </c>
      <c r="N50" s="260">
        <f t="shared" si="10"/>
        <v>531000</v>
      </c>
      <c r="O50" s="260">
        <f t="shared" si="10"/>
        <v>0</v>
      </c>
      <c r="P50" s="260">
        <f t="shared" si="10"/>
        <v>0</v>
      </c>
    </row>
    <row r="51" spans="1:16" s="22" customFormat="1" ht="12.75">
      <c r="A51" s="255">
        <v>851</v>
      </c>
      <c r="B51" s="255">
        <v>85111</v>
      </c>
      <c r="C51" s="255" t="s">
        <v>203</v>
      </c>
      <c r="D51" s="256">
        <f t="shared" si="1"/>
        <v>531000</v>
      </c>
      <c r="E51" s="256">
        <f t="shared" si="2"/>
        <v>0</v>
      </c>
      <c r="F51" s="257"/>
      <c r="G51" s="257"/>
      <c r="H51" s="257"/>
      <c r="I51" s="238"/>
      <c r="J51" s="257"/>
      <c r="K51" s="238"/>
      <c r="L51" s="238"/>
      <c r="M51" s="257">
        <v>531000</v>
      </c>
      <c r="N51" s="257">
        <v>531000</v>
      </c>
      <c r="O51" s="263"/>
      <c r="P51" s="263"/>
    </row>
    <row r="52" spans="1:16" s="22" customFormat="1" ht="57.75" customHeight="1">
      <c r="A52" s="255">
        <v>851</v>
      </c>
      <c r="B52" s="255">
        <v>85156</v>
      </c>
      <c r="C52" s="255" t="s">
        <v>204</v>
      </c>
      <c r="D52" s="256">
        <f t="shared" si="1"/>
        <v>2812838</v>
      </c>
      <c r="E52" s="256">
        <f t="shared" si="2"/>
        <v>2812838</v>
      </c>
      <c r="F52" s="257">
        <v>2812838</v>
      </c>
      <c r="G52" s="257"/>
      <c r="H52" s="257"/>
      <c r="I52" s="238"/>
      <c r="J52" s="257"/>
      <c r="K52" s="238"/>
      <c r="L52" s="238"/>
      <c r="M52" s="257"/>
      <c r="N52" s="257"/>
      <c r="O52" s="263"/>
      <c r="P52" s="263"/>
    </row>
    <row r="53" spans="1:16" s="22" customFormat="1" ht="18" customHeight="1">
      <c r="A53" s="255">
        <v>851</v>
      </c>
      <c r="B53" s="255">
        <v>85195</v>
      </c>
      <c r="C53" s="255" t="s">
        <v>163</v>
      </c>
      <c r="D53" s="256">
        <f t="shared" si="1"/>
        <v>10000</v>
      </c>
      <c r="E53" s="256">
        <f t="shared" si="2"/>
        <v>10000</v>
      </c>
      <c r="F53" s="257">
        <v>1000</v>
      </c>
      <c r="G53" s="257">
        <v>9000</v>
      </c>
      <c r="H53" s="257"/>
      <c r="I53" s="238"/>
      <c r="J53" s="257"/>
      <c r="K53" s="238"/>
      <c r="L53" s="238"/>
      <c r="M53" s="257"/>
      <c r="N53" s="257"/>
      <c r="O53" s="263"/>
      <c r="P53" s="263"/>
    </row>
    <row r="54" spans="1:16" s="22" customFormat="1" ht="17.25" customHeight="1">
      <c r="A54" s="252">
        <v>852</v>
      </c>
      <c r="B54" s="252"/>
      <c r="C54" s="252" t="s">
        <v>205</v>
      </c>
      <c r="D54" s="260">
        <f>SUM(D55:D59)</f>
        <v>10189074</v>
      </c>
      <c r="E54" s="260">
        <f aca="true" t="shared" si="11" ref="E54:P54">SUM(E55:E59)</f>
        <v>10189074</v>
      </c>
      <c r="F54" s="260">
        <f t="shared" si="11"/>
        <v>5995709</v>
      </c>
      <c r="G54" s="253">
        <f t="shared" si="11"/>
        <v>3009305</v>
      </c>
      <c r="H54" s="260">
        <f t="shared" si="11"/>
        <v>255000</v>
      </c>
      <c r="I54" s="237">
        <f t="shared" si="11"/>
        <v>874060</v>
      </c>
      <c r="J54" s="260">
        <f t="shared" si="11"/>
        <v>55000</v>
      </c>
      <c r="K54" s="260">
        <f t="shared" si="11"/>
        <v>0</v>
      </c>
      <c r="L54" s="260">
        <f t="shared" si="11"/>
        <v>0</v>
      </c>
      <c r="M54" s="260">
        <f t="shared" si="11"/>
        <v>0</v>
      </c>
      <c r="N54" s="260">
        <f t="shared" si="11"/>
        <v>0</v>
      </c>
      <c r="O54" s="260">
        <f t="shared" si="11"/>
        <v>0</v>
      </c>
      <c r="P54" s="260">
        <f t="shared" si="11"/>
        <v>0</v>
      </c>
    </row>
    <row r="55" spans="1:16" s="22" customFormat="1" ht="24" customHeight="1">
      <c r="A55" s="255">
        <v>852</v>
      </c>
      <c r="B55" s="255">
        <v>85201</v>
      </c>
      <c r="C55" s="255" t="s">
        <v>206</v>
      </c>
      <c r="D55" s="256">
        <f t="shared" si="1"/>
        <v>843500</v>
      </c>
      <c r="E55" s="256">
        <f t="shared" si="2"/>
        <v>843500</v>
      </c>
      <c r="F55" s="257">
        <v>379600</v>
      </c>
      <c r="G55" s="257">
        <v>243140</v>
      </c>
      <c r="H55" s="257">
        <v>190000</v>
      </c>
      <c r="I55" s="238">
        <v>30760</v>
      </c>
      <c r="J55" s="257"/>
      <c r="K55" s="238"/>
      <c r="L55" s="238"/>
      <c r="M55" s="257"/>
      <c r="N55" s="257"/>
      <c r="O55" s="263"/>
      <c r="P55" s="263"/>
    </row>
    <row r="56" spans="1:16" s="22" customFormat="1" ht="17.25" customHeight="1">
      <c r="A56" s="255">
        <v>852</v>
      </c>
      <c r="B56" s="255">
        <v>85202</v>
      </c>
      <c r="C56" s="255" t="s">
        <v>207</v>
      </c>
      <c r="D56" s="256">
        <f t="shared" si="1"/>
        <v>8026074</v>
      </c>
      <c r="E56" s="256">
        <f t="shared" si="2"/>
        <v>8026074</v>
      </c>
      <c r="F56" s="257">
        <v>5317309</v>
      </c>
      <c r="G56" s="257">
        <v>2706765</v>
      </c>
      <c r="H56" s="257"/>
      <c r="I56" s="238">
        <v>2000</v>
      </c>
      <c r="J56" s="257"/>
      <c r="K56" s="238"/>
      <c r="L56" s="238"/>
      <c r="M56" s="257"/>
      <c r="N56" s="257"/>
      <c r="O56" s="263"/>
      <c r="P56" s="263"/>
    </row>
    <row r="57" spans="1:16" s="22" customFormat="1" ht="12.75">
      <c r="A57" s="255">
        <v>852</v>
      </c>
      <c r="B57" s="255">
        <v>85204</v>
      </c>
      <c r="C57" s="255" t="s">
        <v>208</v>
      </c>
      <c r="D57" s="256">
        <f t="shared" si="1"/>
        <v>905000</v>
      </c>
      <c r="E57" s="256">
        <f t="shared" si="2"/>
        <v>905000</v>
      </c>
      <c r="F57" s="257"/>
      <c r="G57" s="257"/>
      <c r="H57" s="257">
        <v>65000</v>
      </c>
      <c r="I57" s="238">
        <v>840000</v>
      </c>
      <c r="J57" s="257"/>
      <c r="K57" s="238"/>
      <c r="L57" s="238"/>
      <c r="M57" s="257"/>
      <c r="N57" s="257"/>
      <c r="O57" s="263"/>
      <c r="P57" s="263"/>
    </row>
    <row r="58" spans="1:16" s="22" customFormat="1" ht="24.75" customHeight="1">
      <c r="A58" s="255">
        <v>852</v>
      </c>
      <c r="B58" s="255">
        <v>85218</v>
      </c>
      <c r="C58" s="255" t="s">
        <v>209</v>
      </c>
      <c r="D58" s="256">
        <f t="shared" si="1"/>
        <v>349500</v>
      </c>
      <c r="E58" s="256">
        <f t="shared" si="2"/>
        <v>349500</v>
      </c>
      <c r="F58" s="257">
        <v>296800</v>
      </c>
      <c r="G58" s="257">
        <v>52400</v>
      </c>
      <c r="H58" s="257"/>
      <c r="I58" s="238">
        <v>300</v>
      </c>
      <c r="J58" s="257"/>
      <c r="K58" s="238"/>
      <c r="L58" s="238"/>
      <c r="M58" s="257"/>
      <c r="N58" s="257"/>
      <c r="O58" s="263"/>
      <c r="P58" s="263"/>
    </row>
    <row r="59" spans="1:16" s="22" customFormat="1" ht="17.25" customHeight="1">
      <c r="A59" s="255">
        <v>852</v>
      </c>
      <c r="B59" s="255">
        <v>85295</v>
      </c>
      <c r="C59" s="255" t="s">
        <v>163</v>
      </c>
      <c r="D59" s="256">
        <f t="shared" si="1"/>
        <v>65000</v>
      </c>
      <c r="E59" s="256">
        <f t="shared" si="2"/>
        <v>65000</v>
      </c>
      <c r="F59" s="257">
        <v>2000</v>
      </c>
      <c r="G59" s="257">
        <v>7000</v>
      </c>
      <c r="H59" s="257"/>
      <c r="I59" s="238">
        <v>1000</v>
      </c>
      <c r="J59" s="257">
        <v>55000</v>
      </c>
      <c r="K59" s="238"/>
      <c r="L59" s="238"/>
      <c r="M59" s="257"/>
      <c r="N59" s="257"/>
      <c r="O59" s="263"/>
      <c r="P59" s="263"/>
    </row>
    <row r="60" spans="1:16" s="22" customFormat="1" ht="34.5" customHeight="1">
      <c r="A60" s="252">
        <v>853</v>
      </c>
      <c r="B60" s="252"/>
      <c r="C60" s="252" t="s">
        <v>210</v>
      </c>
      <c r="D60" s="260">
        <f>SUM(D61:D63)</f>
        <v>1666626</v>
      </c>
      <c r="E60" s="260">
        <f aca="true" t="shared" si="12" ref="E60:P60">SUM(E61:E63)</f>
        <v>1666626</v>
      </c>
      <c r="F60" s="260">
        <f t="shared" si="12"/>
        <v>1343000</v>
      </c>
      <c r="G60" s="253">
        <f t="shared" si="12"/>
        <v>236494</v>
      </c>
      <c r="H60" s="260">
        <f t="shared" si="12"/>
        <v>87132</v>
      </c>
      <c r="I60" s="237">
        <f t="shared" si="12"/>
        <v>0</v>
      </c>
      <c r="J60" s="260">
        <f t="shared" si="12"/>
        <v>0</v>
      </c>
      <c r="K60" s="260">
        <f t="shared" si="12"/>
        <v>0</v>
      </c>
      <c r="L60" s="260">
        <f t="shared" si="12"/>
        <v>0</v>
      </c>
      <c r="M60" s="260">
        <f t="shared" si="12"/>
        <v>0</v>
      </c>
      <c r="N60" s="260">
        <f t="shared" si="12"/>
        <v>0</v>
      </c>
      <c r="O60" s="260">
        <f t="shared" si="12"/>
        <v>0</v>
      </c>
      <c r="P60" s="260">
        <f t="shared" si="12"/>
        <v>0</v>
      </c>
    </row>
    <row r="61" spans="1:16" s="22" customFormat="1" ht="36.75" customHeight="1">
      <c r="A61" s="255">
        <v>853</v>
      </c>
      <c r="B61" s="255">
        <v>85311</v>
      </c>
      <c r="C61" s="255" t="s">
        <v>211</v>
      </c>
      <c r="D61" s="256">
        <f t="shared" si="1"/>
        <v>87132</v>
      </c>
      <c r="E61" s="256">
        <f t="shared" si="2"/>
        <v>87132</v>
      </c>
      <c r="F61" s="257"/>
      <c r="G61" s="257"/>
      <c r="H61" s="257">
        <v>87132</v>
      </c>
      <c r="I61" s="238"/>
      <c r="J61" s="257"/>
      <c r="K61" s="238"/>
      <c r="L61" s="238"/>
      <c r="M61" s="257"/>
      <c r="N61" s="257"/>
      <c r="O61" s="263"/>
      <c r="P61" s="263"/>
    </row>
    <row r="62" spans="1:16" s="22" customFormat="1" ht="35.25" customHeight="1">
      <c r="A62" s="255">
        <v>853</v>
      </c>
      <c r="B62" s="255">
        <v>85321</v>
      </c>
      <c r="C62" s="255" t="s">
        <v>212</v>
      </c>
      <c r="D62" s="256">
        <f t="shared" si="1"/>
        <v>226094</v>
      </c>
      <c r="E62" s="256">
        <f t="shared" si="2"/>
        <v>226094</v>
      </c>
      <c r="F62" s="257">
        <v>190000</v>
      </c>
      <c r="G62" s="257">
        <v>36094</v>
      </c>
      <c r="H62" s="257"/>
      <c r="I62" s="238"/>
      <c r="J62" s="257"/>
      <c r="K62" s="238"/>
      <c r="L62" s="238"/>
      <c r="M62" s="257"/>
      <c r="N62" s="257"/>
      <c r="O62" s="263"/>
      <c r="P62" s="263"/>
    </row>
    <row r="63" spans="1:16" s="22" customFormat="1" ht="16.5" customHeight="1">
      <c r="A63" s="255">
        <v>853</v>
      </c>
      <c r="B63" s="255">
        <v>85333</v>
      </c>
      <c r="C63" s="255" t="s">
        <v>213</v>
      </c>
      <c r="D63" s="256">
        <f t="shared" si="1"/>
        <v>1353400</v>
      </c>
      <c r="E63" s="256">
        <f t="shared" si="2"/>
        <v>1353400</v>
      </c>
      <c r="F63" s="257">
        <v>1153000</v>
      </c>
      <c r="G63" s="257">
        <v>200400</v>
      </c>
      <c r="H63" s="257"/>
      <c r="I63" s="238"/>
      <c r="J63" s="257"/>
      <c r="K63" s="238"/>
      <c r="L63" s="238"/>
      <c r="M63" s="257"/>
      <c r="N63" s="257"/>
      <c r="O63" s="263"/>
      <c r="P63" s="263"/>
    </row>
    <row r="64" spans="1:16" s="22" customFormat="1" ht="24" customHeight="1">
      <c r="A64" s="252">
        <v>854</v>
      </c>
      <c r="B64" s="252"/>
      <c r="C64" s="252" t="s">
        <v>214</v>
      </c>
      <c r="D64" s="260">
        <f>SUM(D65:D70)</f>
        <v>6459600</v>
      </c>
      <c r="E64" s="260">
        <f aca="true" t="shared" si="13" ref="E64:P64">SUM(E65:E70)</f>
        <v>6459600</v>
      </c>
      <c r="F64" s="260">
        <f t="shared" si="13"/>
        <v>5283900</v>
      </c>
      <c r="G64" s="266">
        <f t="shared" si="13"/>
        <v>958010</v>
      </c>
      <c r="H64" s="260">
        <f t="shared" si="13"/>
        <v>0</v>
      </c>
      <c r="I64" s="237">
        <f t="shared" si="13"/>
        <v>217690</v>
      </c>
      <c r="J64" s="260">
        <f t="shared" si="13"/>
        <v>0</v>
      </c>
      <c r="K64" s="260">
        <f t="shared" si="13"/>
        <v>0</v>
      </c>
      <c r="L64" s="260">
        <f t="shared" si="13"/>
        <v>0</v>
      </c>
      <c r="M64" s="260">
        <f t="shared" si="13"/>
        <v>0</v>
      </c>
      <c r="N64" s="260">
        <f t="shared" si="13"/>
        <v>0</v>
      </c>
      <c r="O64" s="260">
        <f t="shared" si="13"/>
        <v>0</v>
      </c>
      <c r="P64" s="260">
        <f t="shared" si="13"/>
        <v>0</v>
      </c>
    </row>
    <row r="65" spans="1:16" s="22" customFormat="1" ht="24.75" customHeight="1">
      <c r="A65" s="255">
        <v>854</v>
      </c>
      <c r="B65" s="255">
        <v>85403</v>
      </c>
      <c r="C65" s="255" t="s">
        <v>215</v>
      </c>
      <c r="D65" s="256">
        <f t="shared" si="1"/>
        <v>4866000</v>
      </c>
      <c r="E65" s="256">
        <f t="shared" si="2"/>
        <v>4866000</v>
      </c>
      <c r="F65" s="257">
        <v>3975900</v>
      </c>
      <c r="G65" s="257">
        <v>700710</v>
      </c>
      <c r="H65" s="257">
        <v>0</v>
      </c>
      <c r="I65" s="238">
        <v>189390</v>
      </c>
      <c r="J65" s="257">
        <v>0</v>
      </c>
      <c r="K65" s="238">
        <v>0</v>
      </c>
      <c r="L65" s="238">
        <v>0</v>
      </c>
      <c r="M65" s="257">
        <v>0</v>
      </c>
      <c r="N65" s="257">
        <v>0</v>
      </c>
      <c r="O65" s="263">
        <v>0</v>
      </c>
      <c r="P65" s="263">
        <v>0</v>
      </c>
    </row>
    <row r="66" spans="1:16" s="22" customFormat="1" ht="36.75" customHeight="1">
      <c r="A66" s="255">
        <v>854</v>
      </c>
      <c r="B66" s="255">
        <v>85406</v>
      </c>
      <c r="C66" s="255" t="s">
        <v>216</v>
      </c>
      <c r="D66" s="256">
        <f t="shared" si="1"/>
        <v>1018300</v>
      </c>
      <c r="E66" s="256">
        <f t="shared" si="2"/>
        <v>1018300</v>
      </c>
      <c r="F66" s="257">
        <v>869000</v>
      </c>
      <c r="G66" s="257">
        <v>127000</v>
      </c>
      <c r="H66" s="257">
        <v>0</v>
      </c>
      <c r="I66" s="238">
        <v>22300</v>
      </c>
      <c r="J66" s="257">
        <v>0</v>
      </c>
      <c r="K66" s="238">
        <v>0</v>
      </c>
      <c r="L66" s="238">
        <v>0</v>
      </c>
      <c r="M66" s="257">
        <v>0</v>
      </c>
      <c r="N66" s="257">
        <v>0</v>
      </c>
      <c r="O66" s="263">
        <v>0</v>
      </c>
      <c r="P66" s="263">
        <v>0</v>
      </c>
    </row>
    <row r="67" spans="1:16" s="22" customFormat="1" ht="18" customHeight="1">
      <c r="A67" s="255">
        <v>854</v>
      </c>
      <c r="B67" s="255">
        <v>85410</v>
      </c>
      <c r="C67" s="255" t="s">
        <v>217</v>
      </c>
      <c r="D67" s="256">
        <f t="shared" si="1"/>
        <v>534000</v>
      </c>
      <c r="E67" s="256">
        <f t="shared" si="2"/>
        <v>534000</v>
      </c>
      <c r="F67" s="257">
        <v>428000</v>
      </c>
      <c r="G67" s="257">
        <v>106000</v>
      </c>
      <c r="H67" s="257">
        <v>0</v>
      </c>
      <c r="I67" s="238">
        <v>0</v>
      </c>
      <c r="J67" s="257">
        <v>0</v>
      </c>
      <c r="K67" s="238">
        <v>0</v>
      </c>
      <c r="L67" s="238">
        <v>0</v>
      </c>
      <c r="M67" s="257">
        <v>0</v>
      </c>
      <c r="N67" s="257">
        <v>0</v>
      </c>
      <c r="O67" s="263">
        <v>0</v>
      </c>
      <c r="P67" s="263">
        <v>0</v>
      </c>
    </row>
    <row r="68" spans="1:16" s="22" customFormat="1" ht="22.5" customHeight="1">
      <c r="A68" s="255">
        <v>854</v>
      </c>
      <c r="B68" s="255">
        <v>85415</v>
      </c>
      <c r="C68" s="255" t="s">
        <v>218</v>
      </c>
      <c r="D68" s="256">
        <f t="shared" si="1"/>
        <v>6000</v>
      </c>
      <c r="E68" s="256">
        <f t="shared" si="2"/>
        <v>6000</v>
      </c>
      <c r="F68" s="257">
        <v>0</v>
      </c>
      <c r="G68" s="257"/>
      <c r="H68" s="257">
        <v>0</v>
      </c>
      <c r="I68" s="238">
        <v>6000</v>
      </c>
      <c r="J68" s="257">
        <v>0</v>
      </c>
      <c r="K68" s="238">
        <v>0</v>
      </c>
      <c r="L68" s="238">
        <v>0</v>
      </c>
      <c r="M68" s="257">
        <v>0</v>
      </c>
      <c r="N68" s="257">
        <v>0</v>
      </c>
      <c r="O68" s="263">
        <v>0</v>
      </c>
      <c r="P68" s="263"/>
    </row>
    <row r="69" spans="1:16" s="22" customFormat="1" ht="26.25" customHeight="1">
      <c r="A69" s="255">
        <v>854</v>
      </c>
      <c r="B69" s="255">
        <v>85417</v>
      </c>
      <c r="C69" s="255" t="s">
        <v>219</v>
      </c>
      <c r="D69" s="256">
        <f t="shared" si="1"/>
        <v>13000</v>
      </c>
      <c r="E69" s="256">
        <f t="shared" si="2"/>
        <v>13000</v>
      </c>
      <c r="F69" s="257">
        <v>11000</v>
      </c>
      <c r="G69" s="257">
        <v>2000</v>
      </c>
      <c r="H69" s="257">
        <v>0</v>
      </c>
      <c r="I69" s="238">
        <v>0</v>
      </c>
      <c r="J69" s="257">
        <v>0</v>
      </c>
      <c r="K69" s="238">
        <v>0</v>
      </c>
      <c r="L69" s="238">
        <v>0</v>
      </c>
      <c r="M69" s="257">
        <v>0</v>
      </c>
      <c r="N69" s="257">
        <v>0</v>
      </c>
      <c r="O69" s="263">
        <v>0</v>
      </c>
      <c r="P69" s="263">
        <v>0</v>
      </c>
    </row>
    <row r="70" spans="1:16" s="22" customFormat="1" ht="27.75" customHeight="1">
      <c r="A70" s="255">
        <v>854</v>
      </c>
      <c r="B70" s="255">
        <v>85446</v>
      </c>
      <c r="C70" s="255" t="s">
        <v>200</v>
      </c>
      <c r="D70" s="256">
        <f t="shared" si="1"/>
        <v>22300</v>
      </c>
      <c r="E70" s="256">
        <f t="shared" si="2"/>
        <v>22300</v>
      </c>
      <c r="F70" s="257">
        <v>0</v>
      </c>
      <c r="G70" s="257">
        <v>22300</v>
      </c>
      <c r="H70" s="257">
        <v>0</v>
      </c>
      <c r="I70" s="238">
        <v>0</v>
      </c>
      <c r="J70" s="257">
        <v>0</v>
      </c>
      <c r="K70" s="238"/>
      <c r="L70" s="238">
        <v>0</v>
      </c>
      <c r="M70" s="257">
        <v>0</v>
      </c>
      <c r="N70" s="257">
        <v>0</v>
      </c>
      <c r="O70" s="263">
        <v>0</v>
      </c>
      <c r="P70" s="263">
        <v>0</v>
      </c>
    </row>
    <row r="71" spans="1:16" s="22" customFormat="1" ht="24.75" customHeight="1">
      <c r="A71" s="252">
        <v>921</v>
      </c>
      <c r="B71" s="252"/>
      <c r="C71" s="252" t="s">
        <v>220</v>
      </c>
      <c r="D71" s="260">
        <f aca="true" t="shared" si="14" ref="D71:P71">SUM(D72:D74)</f>
        <v>182000</v>
      </c>
      <c r="E71" s="260">
        <f t="shared" si="14"/>
        <v>182000</v>
      </c>
      <c r="F71" s="260">
        <f t="shared" si="14"/>
        <v>10000</v>
      </c>
      <c r="G71" s="253">
        <f t="shared" si="14"/>
        <v>135000</v>
      </c>
      <c r="H71" s="260">
        <f t="shared" si="14"/>
        <v>32000</v>
      </c>
      <c r="I71" s="237">
        <f t="shared" si="14"/>
        <v>5000</v>
      </c>
      <c r="J71" s="260">
        <f t="shared" si="14"/>
        <v>0</v>
      </c>
      <c r="K71" s="260">
        <f t="shared" si="14"/>
        <v>0</v>
      </c>
      <c r="L71" s="260">
        <f t="shared" si="14"/>
        <v>0</v>
      </c>
      <c r="M71" s="260">
        <f t="shared" si="14"/>
        <v>0</v>
      </c>
      <c r="N71" s="260">
        <f t="shared" si="14"/>
        <v>0</v>
      </c>
      <c r="O71" s="260">
        <f t="shared" si="14"/>
        <v>0</v>
      </c>
      <c r="P71" s="260">
        <f t="shared" si="14"/>
        <v>0</v>
      </c>
    </row>
    <row r="72" spans="1:16" s="22" customFormat="1" ht="12.75">
      <c r="A72" s="255">
        <v>921</v>
      </c>
      <c r="B72" s="255">
        <v>92116</v>
      </c>
      <c r="C72" s="255" t="s">
        <v>221</v>
      </c>
      <c r="D72" s="256">
        <f t="shared" si="1"/>
        <v>32000</v>
      </c>
      <c r="E72" s="256">
        <f t="shared" si="2"/>
        <v>32000</v>
      </c>
      <c r="F72" s="257">
        <v>0</v>
      </c>
      <c r="G72" s="257">
        <v>0</v>
      </c>
      <c r="H72" s="257">
        <v>32000</v>
      </c>
      <c r="I72" s="238">
        <v>0</v>
      </c>
      <c r="J72" s="257">
        <v>0</v>
      </c>
      <c r="K72" s="238">
        <v>0</v>
      </c>
      <c r="L72" s="238">
        <v>0</v>
      </c>
      <c r="M72" s="257">
        <v>0</v>
      </c>
      <c r="N72" s="257">
        <v>0</v>
      </c>
      <c r="O72" s="263">
        <v>0</v>
      </c>
      <c r="P72" s="263">
        <v>0</v>
      </c>
    </row>
    <row r="73" spans="1:16" s="22" customFormat="1" ht="27" customHeight="1">
      <c r="A73" s="255">
        <v>921</v>
      </c>
      <c r="B73" s="255">
        <v>92120</v>
      </c>
      <c r="C73" s="255" t="s">
        <v>222</v>
      </c>
      <c r="D73" s="256">
        <f t="shared" si="1"/>
        <v>100000</v>
      </c>
      <c r="E73" s="256">
        <f t="shared" si="2"/>
        <v>100000</v>
      </c>
      <c r="F73" s="257">
        <v>0</v>
      </c>
      <c r="G73" s="257">
        <v>100000</v>
      </c>
      <c r="H73" s="257">
        <v>0</v>
      </c>
      <c r="I73" s="238">
        <v>0</v>
      </c>
      <c r="J73" s="257">
        <v>0</v>
      </c>
      <c r="K73" s="238">
        <v>0</v>
      </c>
      <c r="L73" s="238">
        <v>0</v>
      </c>
      <c r="M73" s="257">
        <v>0</v>
      </c>
      <c r="N73" s="257">
        <v>0</v>
      </c>
      <c r="O73" s="263">
        <v>0</v>
      </c>
      <c r="P73" s="263">
        <v>0</v>
      </c>
    </row>
    <row r="74" spans="1:16" s="22" customFormat="1" ht="18.75" customHeight="1">
      <c r="A74" s="255">
        <v>921</v>
      </c>
      <c r="B74" s="255">
        <v>92195</v>
      </c>
      <c r="C74" s="255" t="s">
        <v>163</v>
      </c>
      <c r="D74" s="256">
        <f t="shared" si="1"/>
        <v>50000</v>
      </c>
      <c r="E74" s="256">
        <f t="shared" si="2"/>
        <v>50000</v>
      </c>
      <c r="F74" s="257">
        <v>10000</v>
      </c>
      <c r="G74" s="257">
        <v>35000</v>
      </c>
      <c r="H74" s="257">
        <v>0</v>
      </c>
      <c r="I74" s="238">
        <v>5000</v>
      </c>
      <c r="J74" s="257">
        <v>0</v>
      </c>
      <c r="K74" s="238">
        <v>0</v>
      </c>
      <c r="L74" s="238">
        <v>0</v>
      </c>
      <c r="M74" s="257">
        <v>0</v>
      </c>
      <c r="N74" s="257">
        <v>0</v>
      </c>
      <c r="O74" s="263">
        <v>0</v>
      </c>
      <c r="P74" s="263">
        <v>0</v>
      </c>
    </row>
    <row r="75" spans="1:16" s="22" customFormat="1" ht="16.5" customHeight="1">
      <c r="A75" s="252">
        <v>926</v>
      </c>
      <c r="B75" s="252"/>
      <c r="C75" s="252" t="s">
        <v>223</v>
      </c>
      <c r="D75" s="260">
        <f>SUM(M75,E75)</f>
        <v>20000</v>
      </c>
      <c r="E75" s="260">
        <f>SUM(F75:J75)</f>
        <v>20000</v>
      </c>
      <c r="F75" s="261">
        <v>5000</v>
      </c>
      <c r="G75" s="261">
        <f>SUM(G76)</f>
        <v>7000</v>
      </c>
      <c r="H75" s="261">
        <v>0</v>
      </c>
      <c r="I75" s="239">
        <f>SUM(I76)</f>
        <v>8000</v>
      </c>
      <c r="J75" s="261">
        <v>0</v>
      </c>
      <c r="K75" s="239">
        <v>0</v>
      </c>
      <c r="L75" s="239">
        <v>0</v>
      </c>
      <c r="M75" s="261">
        <v>0</v>
      </c>
      <c r="N75" s="261">
        <v>0</v>
      </c>
      <c r="O75" s="265">
        <v>0</v>
      </c>
      <c r="P75" s="265">
        <v>0</v>
      </c>
    </row>
    <row r="76" spans="1:16" s="22" customFormat="1" ht="27" customHeight="1" thickBot="1">
      <c r="A76" s="267">
        <v>926</v>
      </c>
      <c r="B76" s="267">
        <v>92605</v>
      </c>
      <c r="C76" s="267" t="s">
        <v>224</v>
      </c>
      <c r="D76" s="268">
        <f>SUM(M76,E76)</f>
        <v>20000</v>
      </c>
      <c r="E76" s="268">
        <f>SUM(F76:J76)</f>
        <v>20000</v>
      </c>
      <c r="F76" s="269">
        <v>5000</v>
      </c>
      <c r="G76" s="269">
        <v>7000</v>
      </c>
      <c r="H76" s="269"/>
      <c r="I76" s="240">
        <v>8000</v>
      </c>
      <c r="J76" s="269"/>
      <c r="K76" s="240"/>
      <c r="L76" s="240"/>
      <c r="M76" s="269"/>
      <c r="N76" s="269"/>
      <c r="O76" s="270"/>
      <c r="P76" s="270"/>
    </row>
    <row r="77" spans="1:16" s="22" customFormat="1" ht="13.5" thickBot="1">
      <c r="A77" s="271"/>
      <c r="B77" s="272"/>
      <c r="C77" s="273" t="s">
        <v>265</v>
      </c>
      <c r="D77" s="274">
        <f>SUM(D9,D12,D15,D18,D20,D24,D31,D35,D38,D40,D50,D54,D60,D64,D71,D75)</f>
        <v>56852326</v>
      </c>
      <c r="E77" s="274">
        <f>SUM(E9,E12,E15,E18,E20,E24,E31,E35,E38,E40,E50,E54,E60,E64,E71,E75)</f>
        <v>48681317</v>
      </c>
      <c r="F77" s="274">
        <f>SUM(F9,F12,F15,F18,F20,F24,F31,F35,F38,F40,F50,F54,F60,F64,F71,F75)</f>
        <v>32868064</v>
      </c>
      <c r="G77" s="274">
        <f aca="true" t="shared" si="15" ref="G77:P77">SUM(G9,G12,G15,G18,G20,G24,G31,G35,G38,G40,G50,G54,G60,G64,G71,G75)</f>
        <v>11612823</v>
      </c>
      <c r="H77" s="274">
        <f t="shared" si="15"/>
        <v>1376294</v>
      </c>
      <c r="I77" s="241">
        <f t="shared" si="15"/>
        <v>1969095</v>
      </c>
      <c r="J77" s="274">
        <f t="shared" si="15"/>
        <v>55000</v>
      </c>
      <c r="K77" s="274">
        <f t="shared" si="15"/>
        <v>149703</v>
      </c>
      <c r="L77" s="274">
        <f t="shared" si="15"/>
        <v>650338</v>
      </c>
      <c r="M77" s="274">
        <f t="shared" si="15"/>
        <v>8171009</v>
      </c>
      <c r="N77" s="274">
        <f t="shared" si="15"/>
        <v>8171009</v>
      </c>
      <c r="O77" s="274">
        <f t="shared" si="15"/>
        <v>0</v>
      </c>
      <c r="P77" s="275">
        <f t="shared" si="15"/>
        <v>0</v>
      </c>
    </row>
    <row r="81" ht="12.75">
      <c r="D81" s="234">
        <f>SUM(E77+M77)</f>
        <v>56852326</v>
      </c>
    </row>
  </sheetData>
  <sheetProtection/>
  <mergeCells count="19">
    <mergeCell ref="N6:N7"/>
    <mergeCell ref="O6:O7"/>
    <mergeCell ref="P6:P7"/>
    <mergeCell ref="F6:G6"/>
    <mergeCell ref="H6:H7"/>
    <mergeCell ref="I6:I7"/>
    <mergeCell ref="J6:J7"/>
    <mergeCell ref="K6:K7"/>
    <mergeCell ref="L6:L7"/>
    <mergeCell ref="A1:P1"/>
    <mergeCell ref="A4:A7"/>
    <mergeCell ref="B4:B7"/>
    <mergeCell ref="C4:C7"/>
    <mergeCell ref="D4:D7"/>
    <mergeCell ref="E4:P4"/>
    <mergeCell ref="E5:E7"/>
    <mergeCell ref="F5:L5"/>
    <mergeCell ref="M5:M7"/>
    <mergeCell ref="N5:P5"/>
  </mergeCells>
  <printOptions horizontalCentered="1"/>
  <pageMargins left="0.2362204724409449" right="0.4724409448818898" top="1.4960629921259843" bottom="0.7874015748031497" header="0.5118110236220472" footer="0.5118110236220472"/>
  <pageSetup horizontalDpi="600" verticalDpi="600" orientation="landscape" paperSize="9" scale="81" r:id="rId1"/>
  <headerFooter alignWithMargins="0">
    <oddHeader>&amp;RZałącznik nr &amp;A
do uchwały Rady Powiatu nr ...............
z dnia 30 grudnia 2009 r.</oddHeader>
    <oddFooter>&amp;C56</oddFooter>
  </headerFooter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G25" sqref="G24:G2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7.75390625" style="1" customWidth="1"/>
    <col min="4" max="4" width="18.125" style="1" customWidth="1"/>
    <col min="5" max="5" width="14.00390625" style="1" customWidth="1"/>
    <col min="6" max="6" width="13.25390625" style="1" customWidth="1"/>
    <col min="7" max="7" width="13.00390625" style="1" customWidth="1"/>
    <col min="8" max="8" width="11.25390625" style="1" customWidth="1"/>
    <col min="9" max="9" width="12.625" style="1" customWidth="1"/>
    <col min="10" max="10" width="12.75390625" style="1" customWidth="1"/>
    <col min="11" max="11" width="12.25390625" style="1" customWidth="1"/>
    <col min="12" max="12" width="12.125" style="1" customWidth="1"/>
    <col min="13" max="13" width="8.375" style="1" customWidth="1"/>
    <col min="14" max="14" width="10.25390625" style="1" customWidth="1"/>
    <col min="15" max="15" width="19.125" style="1" customWidth="1"/>
    <col min="16" max="16384" width="9.125" style="1" customWidth="1"/>
  </cols>
  <sheetData>
    <row r="1" spans="1:15" ht="18">
      <c r="A1" s="294" t="s">
        <v>73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5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 t="s">
        <v>14</v>
      </c>
    </row>
    <row r="3" spans="1:15" s="17" customFormat="1" ht="19.5" customHeight="1">
      <c r="A3" s="295" t="s">
        <v>18</v>
      </c>
      <c r="B3" s="295" t="s">
        <v>1</v>
      </c>
      <c r="C3" s="295" t="s">
        <v>13</v>
      </c>
      <c r="D3" s="296" t="s">
        <v>32</v>
      </c>
      <c r="E3" s="296" t="s">
        <v>19</v>
      </c>
      <c r="F3" s="298" t="s">
        <v>74</v>
      </c>
      <c r="G3" s="301" t="s">
        <v>26</v>
      </c>
      <c r="H3" s="301"/>
      <c r="I3" s="301"/>
      <c r="J3" s="301"/>
      <c r="K3" s="301"/>
      <c r="L3" s="301"/>
      <c r="M3" s="301"/>
      <c r="N3" s="297"/>
      <c r="O3" s="296" t="s">
        <v>20</v>
      </c>
    </row>
    <row r="4" spans="1:15" s="17" customFormat="1" ht="19.5" customHeight="1">
      <c r="A4" s="295"/>
      <c r="B4" s="295"/>
      <c r="C4" s="295"/>
      <c r="D4" s="296"/>
      <c r="E4" s="296"/>
      <c r="F4" s="299"/>
      <c r="G4" s="297" t="s">
        <v>75</v>
      </c>
      <c r="H4" s="296" t="s">
        <v>10</v>
      </c>
      <c r="I4" s="296"/>
      <c r="J4" s="296"/>
      <c r="K4" s="296"/>
      <c r="L4" s="296" t="s">
        <v>41</v>
      </c>
      <c r="M4" s="296" t="s">
        <v>76</v>
      </c>
      <c r="N4" s="298" t="s">
        <v>77</v>
      </c>
      <c r="O4" s="296"/>
    </row>
    <row r="5" spans="1:15" s="17" customFormat="1" ht="29.25" customHeight="1">
      <c r="A5" s="295"/>
      <c r="B5" s="295"/>
      <c r="C5" s="295"/>
      <c r="D5" s="296"/>
      <c r="E5" s="296"/>
      <c r="F5" s="299"/>
      <c r="G5" s="297"/>
      <c r="H5" s="296" t="s">
        <v>34</v>
      </c>
      <c r="I5" s="296" t="s">
        <v>30</v>
      </c>
      <c r="J5" s="296" t="s">
        <v>35</v>
      </c>
      <c r="K5" s="296" t="s">
        <v>31</v>
      </c>
      <c r="L5" s="296"/>
      <c r="M5" s="296"/>
      <c r="N5" s="299"/>
      <c r="O5" s="296"/>
    </row>
    <row r="6" spans="1:15" s="17" customFormat="1" ht="19.5" customHeight="1">
      <c r="A6" s="295"/>
      <c r="B6" s="295"/>
      <c r="C6" s="295"/>
      <c r="D6" s="296"/>
      <c r="E6" s="296"/>
      <c r="F6" s="299"/>
      <c r="G6" s="297"/>
      <c r="H6" s="296"/>
      <c r="I6" s="296"/>
      <c r="J6" s="296"/>
      <c r="K6" s="296"/>
      <c r="L6" s="296"/>
      <c r="M6" s="296"/>
      <c r="N6" s="299"/>
      <c r="O6" s="296"/>
    </row>
    <row r="7" spans="1:15" s="17" customFormat="1" ht="19.5" customHeight="1">
      <c r="A7" s="295"/>
      <c r="B7" s="295"/>
      <c r="C7" s="295"/>
      <c r="D7" s="296"/>
      <c r="E7" s="296"/>
      <c r="F7" s="300"/>
      <c r="G7" s="297"/>
      <c r="H7" s="296"/>
      <c r="I7" s="296"/>
      <c r="J7" s="296"/>
      <c r="K7" s="296"/>
      <c r="L7" s="296"/>
      <c r="M7" s="296"/>
      <c r="N7" s="300"/>
      <c r="O7" s="296"/>
    </row>
    <row r="8" spans="1:15" ht="7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/>
      <c r="O8" s="7">
        <v>13</v>
      </c>
    </row>
    <row r="9" spans="1:15" ht="51" customHeight="1">
      <c r="A9" s="105">
        <v>1</v>
      </c>
      <c r="B9" s="106">
        <v>600</v>
      </c>
      <c r="C9" s="105">
        <v>60014</v>
      </c>
      <c r="D9" s="107" t="s">
        <v>225</v>
      </c>
      <c r="E9" s="108">
        <v>7589689</v>
      </c>
      <c r="F9" s="108">
        <v>3085882</v>
      </c>
      <c r="G9" s="108">
        <v>1950480</v>
      </c>
      <c r="H9" s="108">
        <v>390096</v>
      </c>
      <c r="I9" s="108">
        <v>0</v>
      </c>
      <c r="J9" s="109" t="s">
        <v>226</v>
      </c>
      <c r="K9" s="108">
        <v>1170288</v>
      </c>
      <c r="L9" s="110">
        <v>2553327</v>
      </c>
      <c r="M9" s="108">
        <v>0</v>
      </c>
      <c r="N9" s="108">
        <v>0</v>
      </c>
      <c r="O9" s="111" t="s">
        <v>227</v>
      </c>
    </row>
    <row r="10" spans="1:15" ht="67.5">
      <c r="A10" s="112">
        <v>2</v>
      </c>
      <c r="B10" s="113">
        <v>801</v>
      </c>
      <c r="C10" s="112">
        <v>80195</v>
      </c>
      <c r="D10" s="114" t="s">
        <v>228</v>
      </c>
      <c r="E10" s="108">
        <v>6521960</v>
      </c>
      <c r="F10" s="108">
        <v>130960</v>
      </c>
      <c r="G10" s="115">
        <v>3120000</v>
      </c>
      <c r="H10" s="108">
        <v>248000</v>
      </c>
      <c r="I10" s="108">
        <v>1000000</v>
      </c>
      <c r="J10" s="109" t="s">
        <v>229</v>
      </c>
      <c r="K10" s="108">
        <v>1872000</v>
      </c>
      <c r="L10" s="108">
        <v>3271000</v>
      </c>
      <c r="M10" s="108">
        <v>0</v>
      </c>
      <c r="N10" s="116">
        <v>0</v>
      </c>
      <c r="O10" s="117" t="s">
        <v>230</v>
      </c>
    </row>
    <row r="11" spans="1:15" ht="12.75">
      <c r="A11" s="276" t="s">
        <v>33</v>
      </c>
      <c r="B11" s="277"/>
      <c r="C11" s="277"/>
      <c r="D11" s="278"/>
      <c r="E11" s="118">
        <f>SUM(E9:E10)</f>
        <v>14111649</v>
      </c>
      <c r="F11" s="118">
        <f>SUM(F9:F10)</f>
        <v>3216842</v>
      </c>
      <c r="G11" s="118">
        <f>SUM(G9:G10)</f>
        <v>5070480</v>
      </c>
      <c r="H11" s="118">
        <f>SUM(H9:H10)</f>
        <v>638096</v>
      </c>
      <c r="I11" s="118">
        <f>SUM(I9:I10)</f>
        <v>1000000</v>
      </c>
      <c r="J11" s="119">
        <v>390096</v>
      </c>
      <c r="K11" s="118">
        <f>SUM(K9:K10)</f>
        <v>3042288</v>
      </c>
      <c r="L11" s="118">
        <f>SUM(L9:L10)</f>
        <v>5824327</v>
      </c>
      <c r="M11" s="118">
        <f>SUM(M9:M10)</f>
        <v>0</v>
      </c>
      <c r="N11" s="118">
        <f>SUM(N9:N10)</f>
        <v>0</v>
      </c>
      <c r="O11" s="29" t="s">
        <v>16</v>
      </c>
    </row>
    <row r="13" ht="12.75">
      <c r="A13" s="1" t="s">
        <v>25</v>
      </c>
    </row>
    <row r="14" ht="12.75">
      <c r="A14" s="1" t="s">
        <v>21</v>
      </c>
    </row>
    <row r="15" ht="12.75">
      <c r="A15" s="1" t="s">
        <v>22</v>
      </c>
    </row>
    <row r="16" ht="12.75">
      <c r="A16" s="1" t="s">
        <v>23</v>
      </c>
    </row>
    <row r="17" ht="12.75">
      <c r="A17" s="1" t="s">
        <v>24</v>
      </c>
    </row>
  </sheetData>
  <sheetProtection/>
  <mergeCells count="19">
    <mergeCell ref="F3:F7"/>
    <mergeCell ref="N4:N7"/>
    <mergeCell ref="G3:N3"/>
    <mergeCell ref="L4:L7"/>
    <mergeCell ref="H4:K4"/>
    <mergeCell ref="H5:H7"/>
    <mergeCell ref="I5:I7"/>
    <mergeCell ref="J5:J7"/>
    <mergeCell ref="K5:K7"/>
    <mergeCell ref="A11:D11"/>
    <mergeCell ref="A1:O1"/>
    <mergeCell ref="A3:A7"/>
    <mergeCell ref="B3:B7"/>
    <mergeCell ref="C3:C7"/>
    <mergeCell ref="D3:D7"/>
    <mergeCell ref="O3:O7"/>
    <mergeCell ref="G4:G7"/>
    <mergeCell ref="E3:E7"/>
    <mergeCell ref="M4:M7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&amp;A
do uchwały Rady Powiatu nr............... 
z dnia30 grudnia 2009 r .</oddHeader>
    <oddFooter>&amp;C57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 topLeftCell="A1">
      <selection activeCell="M30" sqref="M3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75390625" style="1" customWidth="1"/>
    <col min="6" max="6" width="15.00390625" style="1" customWidth="1"/>
    <col min="7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1" spans="1:10" ht="18">
      <c r="A1" s="294" t="s">
        <v>79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0.5" customHeight="1">
      <c r="A2" s="6"/>
      <c r="B2" s="6"/>
      <c r="C2" s="6"/>
      <c r="D2" s="6"/>
      <c r="E2" s="6"/>
      <c r="F2" s="6"/>
      <c r="G2" s="6"/>
      <c r="H2" s="6"/>
      <c r="I2" s="6"/>
      <c r="J2" s="5" t="s">
        <v>14</v>
      </c>
    </row>
    <row r="3" spans="1:10" s="17" customFormat="1" ht="19.5" customHeight="1">
      <c r="A3" s="305" t="s">
        <v>18</v>
      </c>
      <c r="B3" s="305" t="s">
        <v>1</v>
      </c>
      <c r="C3" s="305" t="s">
        <v>13</v>
      </c>
      <c r="D3" s="306" t="s">
        <v>37</v>
      </c>
      <c r="E3" s="306" t="s">
        <v>26</v>
      </c>
      <c r="F3" s="306"/>
      <c r="G3" s="306"/>
      <c r="H3" s="306"/>
      <c r="I3" s="306"/>
      <c r="J3" s="306" t="s">
        <v>20</v>
      </c>
    </row>
    <row r="4" spans="1:10" s="17" customFormat="1" ht="19.5" customHeight="1">
      <c r="A4" s="305"/>
      <c r="B4" s="305"/>
      <c r="C4" s="305"/>
      <c r="D4" s="306"/>
      <c r="E4" s="306" t="s">
        <v>78</v>
      </c>
      <c r="F4" s="306" t="s">
        <v>10</v>
      </c>
      <c r="G4" s="306"/>
      <c r="H4" s="306"/>
      <c r="I4" s="306"/>
      <c r="J4" s="306"/>
    </row>
    <row r="5" spans="1:10" s="17" customFormat="1" ht="29.25" customHeight="1">
      <c r="A5" s="305"/>
      <c r="B5" s="305"/>
      <c r="C5" s="305"/>
      <c r="D5" s="306"/>
      <c r="E5" s="306"/>
      <c r="F5" s="306" t="s">
        <v>34</v>
      </c>
      <c r="G5" s="306" t="s">
        <v>30</v>
      </c>
      <c r="H5" s="306" t="s">
        <v>36</v>
      </c>
      <c r="I5" s="306" t="s">
        <v>31</v>
      </c>
      <c r="J5" s="306"/>
    </row>
    <row r="6" spans="1:10" s="17" customFormat="1" ht="19.5" customHeight="1">
      <c r="A6" s="305"/>
      <c r="B6" s="305"/>
      <c r="C6" s="305"/>
      <c r="D6" s="306"/>
      <c r="E6" s="306"/>
      <c r="F6" s="306"/>
      <c r="G6" s="306"/>
      <c r="H6" s="306"/>
      <c r="I6" s="306"/>
      <c r="J6" s="306"/>
    </row>
    <row r="7" spans="1:10" s="17" customFormat="1" ht="19.5" customHeight="1">
      <c r="A7" s="305"/>
      <c r="B7" s="305"/>
      <c r="C7" s="305"/>
      <c r="D7" s="306"/>
      <c r="E7" s="306"/>
      <c r="F7" s="306"/>
      <c r="G7" s="306"/>
      <c r="H7" s="306"/>
      <c r="I7" s="306"/>
      <c r="J7" s="306"/>
    </row>
    <row r="8" spans="1:10" ht="7.5" customHeight="1">
      <c r="A8" s="7">
        <v>1</v>
      </c>
      <c r="B8" s="7">
        <v>2</v>
      </c>
      <c r="C8" s="7">
        <v>3</v>
      </c>
      <c r="D8" s="7">
        <v>4</v>
      </c>
      <c r="E8" s="7">
        <v>6</v>
      </c>
      <c r="F8" s="7">
        <v>7</v>
      </c>
      <c r="G8" s="7">
        <v>8</v>
      </c>
      <c r="H8" s="7">
        <v>9</v>
      </c>
      <c r="I8" s="7">
        <v>10</v>
      </c>
      <c r="J8" s="7">
        <v>11</v>
      </c>
    </row>
    <row r="9" spans="1:10" ht="51" customHeight="1">
      <c r="A9" s="16">
        <v>1</v>
      </c>
      <c r="B9" s="16">
        <v>600</v>
      </c>
      <c r="C9" s="16">
        <v>60014</v>
      </c>
      <c r="D9" s="19" t="s">
        <v>329</v>
      </c>
      <c r="E9" s="120">
        <v>2520286</v>
      </c>
      <c r="F9" s="120">
        <v>1003986</v>
      </c>
      <c r="G9" s="120">
        <v>0</v>
      </c>
      <c r="H9" s="121" t="s">
        <v>231</v>
      </c>
      <c r="I9" s="120">
        <v>0</v>
      </c>
      <c r="J9" s="122" t="s">
        <v>232</v>
      </c>
    </row>
    <row r="10" spans="1:10" ht="51">
      <c r="A10" s="302" t="s">
        <v>33</v>
      </c>
      <c r="B10" s="303"/>
      <c r="C10" s="303"/>
      <c r="D10" s="304"/>
      <c r="E10" s="123">
        <f>SUM(E9)</f>
        <v>2520286</v>
      </c>
      <c r="F10" s="123">
        <f>SUM(F9)</f>
        <v>1003986</v>
      </c>
      <c r="G10" s="123">
        <f>SUM(G9)</f>
        <v>0</v>
      </c>
      <c r="H10" s="111" t="s">
        <v>231</v>
      </c>
      <c r="I10" s="123">
        <f>SUM(I9)</f>
        <v>0</v>
      </c>
      <c r="J10" s="123">
        <f>SUM(J9)</f>
        <v>0</v>
      </c>
    </row>
    <row r="12" ht="12.75">
      <c r="A12" s="1" t="s">
        <v>25</v>
      </c>
    </row>
    <row r="13" ht="12.75">
      <c r="A13" s="1" t="s">
        <v>21</v>
      </c>
    </row>
    <row r="14" ht="12.75">
      <c r="A14" s="1" t="s">
        <v>22</v>
      </c>
    </row>
    <row r="15" ht="12.75">
      <c r="A15" s="1" t="s">
        <v>23</v>
      </c>
    </row>
    <row r="16" ht="12.75">
      <c r="A16" s="1" t="s">
        <v>24</v>
      </c>
    </row>
  </sheetData>
  <sheetProtection/>
  <mergeCells count="14">
    <mergeCell ref="F5:F7"/>
    <mergeCell ref="G5:G7"/>
    <mergeCell ref="H5:H7"/>
    <mergeCell ref="I5:I7"/>
    <mergeCell ref="A10:D10"/>
    <mergeCell ref="A1:J1"/>
    <mergeCell ref="A3:A7"/>
    <mergeCell ref="B3:B7"/>
    <mergeCell ref="C3:C7"/>
    <mergeCell ref="D3:D7"/>
    <mergeCell ref="E3:I3"/>
    <mergeCell ref="J3:J7"/>
    <mergeCell ref="E4:E7"/>
    <mergeCell ref="F4:I4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&amp;A
do uchwały Rady Powiatu nr............... 
z dnia 30 grudnia 2009 r.</oddHeader>
    <oddFooter>&amp;C58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workbookViewId="0" topLeftCell="A1">
      <selection activeCell="I10" sqref="I10"/>
    </sheetView>
  </sheetViews>
  <sheetFormatPr defaultColWidth="9.00390625" defaultRowHeight="12.75"/>
  <cols>
    <col min="1" max="1" width="4.625" style="64" customWidth="1"/>
    <col min="2" max="2" width="43.25390625" style="64" customWidth="1"/>
    <col min="3" max="3" width="12.25390625" style="64" customWidth="1"/>
    <col min="4" max="4" width="11.25390625" style="64" customWidth="1"/>
    <col min="5" max="5" width="9.125" style="64" customWidth="1"/>
    <col min="6" max="6" width="11.375" style="64" customWidth="1"/>
    <col min="7" max="16384" width="9.125" style="64" customWidth="1"/>
  </cols>
  <sheetData>
    <row r="2" spans="1:6" ht="25.5" customHeight="1">
      <c r="A2" s="307" t="s">
        <v>85</v>
      </c>
      <c r="B2" s="307"/>
      <c r="C2" s="307"/>
      <c r="D2" s="307"/>
      <c r="E2" s="307"/>
      <c r="F2" s="307"/>
    </row>
    <row r="3" spans="1:6" ht="25.5" customHeight="1">
      <c r="A3" s="63"/>
      <c r="B3" s="63"/>
      <c r="C3" s="63"/>
      <c r="D3" s="63"/>
      <c r="E3" s="63"/>
      <c r="F3" s="63"/>
    </row>
    <row r="4" ht="12.75">
      <c r="F4" s="65" t="s">
        <v>86</v>
      </c>
    </row>
    <row r="5" spans="1:6" ht="35.25" customHeight="1">
      <c r="A5" s="308" t="s">
        <v>42</v>
      </c>
      <c r="B5" s="308" t="s">
        <v>87</v>
      </c>
      <c r="C5" s="308" t="s">
        <v>88</v>
      </c>
      <c r="D5" s="308" t="s">
        <v>89</v>
      </c>
      <c r="E5" s="308"/>
      <c r="F5" s="308"/>
    </row>
    <row r="6" spans="1:6" ht="27.75" customHeight="1">
      <c r="A6" s="308"/>
      <c r="B6" s="308"/>
      <c r="C6" s="308"/>
      <c r="D6" s="66" t="s">
        <v>90</v>
      </c>
      <c r="E6" s="66" t="s">
        <v>91</v>
      </c>
      <c r="F6" s="66" t="s">
        <v>92</v>
      </c>
    </row>
    <row r="7" spans="1:6" ht="12.75">
      <c r="A7" s="67" t="s">
        <v>43</v>
      </c>
      <c r="B7" s="68" t="s">
        <v>93</v>
      </c>
      <c r="C7" s="124">
        <v>55000</v>
      </c>
      <c r="D7" s="124">
        <v>55000</v>
      </c>
      <c r="E7" s="125">
        <v>0</v>
      </c>
      <c r="F7" s="126">
        <f>SUM(C7)</f>
        <v>55000</v>
      </c>
    </row>
    <row r="8" spans="1:6" ht="12.75">
      <c r="A8" s="68"/>
      <c r="B8" s="69" t="s">
        <v>94</v>
      </c>
      <c r="C8" s="126">
        <v>5775</v>
      </c>
      <c r="D8" s="126">
        <v>5775</v>
      </c>
      <c r="E8" s="125">
        <v>0</v>
      </c>
      <c r="F8" s="126">
        <v>5775</v>
      </c>
    </row>
    <row r="9" spans="1:6" ht="12.75">
      <c r="A9" s="68"/>
      <c r="B9" s="69" t="s">
        <v>95</v>
      </c>
      <c r="C9" s="126">
        <v>0</v>
      </c>
      <c r="D9" s="126">
        <v>0</v>
      </c>
      <c r="E9" s="125">
        <v>0</v>
      </c>
      <c r="F9" s="127">
        <v>0</v>
      </c>
    </row>
    <row r="10" spans="1:6" ht="12.75">
      <c r="A10" s="70"/>
      <c r="B10" s="71" t="s">
        <v>96</v>
      </c>
      <c r="C10" s="126">
        <v>49225</v>
      </c>
      <c r="D10" s="126">
        <v>49225</v>
      </c>
      <c r="E10" s="128">
        <v>0</v>
      </c>
      <c r="F10" s="126">
        <v>49225</v>
      </c>
    </row>
    <row r="11" spans="1:6" ht="12.75">
      <c r="A11" s="67" t="s">
        <v>44</v>
      </c>
      <c r="B11" s="68" t="s">
        <v>97</v>
      </c>
      <c r="C11" s="124">
        <v>5070480</v>
      </c>
      <c r="D11" s="124">
        <v>5824327</v>
      </c>
      <c r="E11" s="129">
        <v>0</v>
      </c>
      <c r="F11" s="124">
        <v>5824327</v>
      </c>
    </row>
    <row r="12" spans="1:6" ht="12.75">
      <c r="A12" s="68"/>
      <c r="B12" s="69" t="s">
        <v>94</v>
      </c>
      <c r="C12" s="130">
        <v>2028192</v>
      </c>
      <c r="D12" s="126">
        <v>2329731</v>
      </c>
      <c r="E12" s="129">
        <v>0</v>
      </c>
      <c r="F12" s="126">
        <v>2329731</v>
      </c>
    </row>
    <row r="13" spans="1:6" ht="12.75">
      <c r="A13" s="68"/>
      <c r="B13" s="69" t="s">
        <v>95</v>
      </c>
      <c r="C13" s="130">
        <v>0</v>
      </c>
      <c r="D13" s="126">
        <v>0</v>
      </c>
      <c r="E13" s="129">
        <v>0</v>
      </c>
      <c r="F13" s="126">
        <v>0</v>
      </c>
    </row>
    <row r="14" spans="1:6" ht="12.75">
      <c r="A14" s="70"/>
      <c r="B14" s="71" t="s">
        <v>96</v>
      </c>
      <c r="C14" s="131">
        <v>3042288</v>
      </c>
      <c r="D14" s="132">
        <v>3494596</v>
      </c>
      <c r="E14" s="133">
        <v>0</v>
      </c>
      <c r="F14" s="132">
        <v>3494596</v>
      </c>
    </row>
    <row r="15" spans="1:6" ht="12.75">
      <c r="A15" s="67"/>
      <c r="B15" s="68" t="s">
        <v>98</v>
      </c>
      <c r="C15" s="126">
        <f>SUM(C16:C18)</f>
        <v>5125480</v>
      </c>
      <c r="D15" s="126">
        <f>SUM(D16:D18)</f>
        <v>5879327</v>
      </c>
      <c r="E15" s="125">
        <f>SUM(E16:E18)</f>
        <v>0</v>
      </c>
      <c r="F15" s="126">
        <f>SUM(F16:F18)</f>
        <v>5879327</v>
      </c>
    </row>
    <row r="16" spans="1:6" ht="12.75">
      <c r="A16" s="68"/>
      <c r="B16" s="69" t="s">
        <v>94</v>
      </c>
      <c r="C16" s="126">
        <f>SUM(C8,C12)</f>
        <v>2033967</v>
      </c>
      <c r="D16" s="126">
        <f>SUM(D8,D12)</f>
        <v>2335506</v>
      </c>
      <c r="E16" s="125">
        <f>SUM(E8,E12)</f>
        <v>0</v>
      </c>
      <c r="F16" s="126">
        <f>SUM(F8,F12)</f>
        <v>2335506</v>
      </c>
    </row>
    <row r="17" spans="1:6" ht="12.75">
      <c r="A17" s="68"/>
      <c r="B17" s="69" t="s">
        <v>95</v>
      </c>
      <c r="C17" s="125">
        <v>0</v>
      </c>
      <c r="D17" s="125">
        <v>0</v>
      </c>
      <c r="E17" s="125">
        <v>0</v>
      </c>
      <c r="F17" s="125">
        <v>0</v>
      </c>
    </row>
    <row r="18" spans="1:6" ht="12.75">
      <c r="A18" s="70"/>
      <c r="B18" s="71" t="s">
        <v>96</v>
      </c>
      <c r="C18" s="132">
        <f>SUM(C10,C14)</f>
        <v>3091513</v>
      </c>
      <c r="D18" s="132">
        <f>SUM(D10,D14)</f>
        <v>3543821</v>
      </c>
      <c r="E18" s="128">
        <f>SUM(E10,E14)</f>
        <v>0</v>
      </c>
      <c r="F18" s="132">
        <f>SUM(F10,F14)</f>
        <v>3543821</v>
      </c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85826771653544" bottom="0.984251968503937" header="0.5118110236220472" footer="0.5118110236220472"/>
  <pageSetup fitToHeight="1" fitToWidth="1" horizontalDpi="600" verticalDpi="600" orientation="portrait" paperSize="9" scale="95" r:id="rId1"/>
  <headerFooter alignWithMargins="0">
    <oddHeader>&amp;RZałącznik nr &amp;A
do uchwały Rady Powiatu ........................
z dnia 30 grudnia 2009 r.</oddHeader>
    <oddFooter>&amp;C59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3.625" style="64" customWidth="1"/>
    <col min="2" max="2" width="35.375" style="64" customWidth="1"/>
    <col min="3" max="3" width="6.25390625" style="64" customWidth="1"/>
    <col min="4" max="4" width="10.375" style="64" customWidth="1"/>
    <col min="5" max="5" width="4.375" style="64" customWidth="1"/>
    <col min="6" max="6" width="6.125" style="64" customWidth="1"/>
    <col min="7" max="7" width="18.875" style="64" customWidth="1"/>
    <col min="8" max="8" width="11.125" style="64" customWidth="1"/>
    <col min="9" max="9" width="10.625" style="64" customWidth="1"/>
    <col min="10" max="10" width="9.75390625" style="64" customWidth="1"/>
    <col min="11" max="11" width="10.875" style="64" customWidth="1"/>
    <col min="12" max="12" width="8.00390625" style="64" customWidth="1"/>
    <col min="13" max="13" width="8.25390625" style="64" customWidth="1"/>
    <col min="14" max="16384" width="9.125" style="64" customWidth="1"/>
  </cols>
  <sheetData>
    <row r="1" s="72" customFormat="1" ht="12">
      <c r="J1" s="72" t="s">
        <v>99</v>
      </c>
    </row>
    <row r="2" s="72" customFormat="1" ht="12">
      <c r="J2" s="72" t="s">
        <v>100</v>
      </c>
    </row>
    <row r="3" s="72" customFormat="1" ht="12">
      <c r="J3" s="72" t="s">
        <v>331</v>
      </c>
    </row>
    <row r="4" s="72" customFormat="1" ht="12">
      <c r="J4" s="72" t="s">
        <v>330</v>
      </c>
    </row>
    <row r="5" s="72" customFormat="1" ht="12"/>
    <row r="7" spans="1:13" ht="12.75">
      <c r="A7" s="307" t="s">
        <v>101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</row>
    <row r="8" spans="1:13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ht="12.75">
      <c r="M9" s="65" t="s">
        <v>86</v>
      </c>
    </row>
    <row r="10" spans="1:13" ht="48" customHeight="1">
      <c r="A10" s="308" t="s">
        <v>42</v>
      </c>
      <c r="B10" s="308" t="s">
        <v>102</v>
      </c>
      <c r="C10" s="308" t="s">
        <v>103</v>
      </c>
      <c r="D10" s="309" t="s">
        <v>20</v>
      </c>
      <c r="E10" s="308" t="s">
        <v>1</v>
      </c>
      <c r="F10" s="309" t="s">
        <v>332</v>
      </c>
      <c r="G10" s="308" t="s">
        <v>104</v>
      </c>
      <c r="H10" s="308"/>
      <c r="I10" s="309" t="s">
        <v>105</v>
      </c>
      <c r="J10" s="311" t="s">
        <v>88</v>
      </c>
      <c r="K10" s="308" t="s">
        <v>106</v>
      </c>
      <c r="L10" s="308"/>
      <c r="M10" s="308"/>
    </row>
    <row r="11" spans="1:13" ht="24">
      <c r="A11" s="308"/>
      <c r="B11" s="308"/>
      <c r="C11" s="308"/>
      <c r="D11" s="310"/>
      <c r="E11" s="308"/>
      <c r="F11" s="310"/>
      <c r="G11" s="66" t="s">
        <v>107</v>
      </c>
      <c r="H11" s="66" t="s">
        <v>84</v>
      </c>
      <c r="I11" s="310"/>
      <c r="J11" s="311"/>
      <c r="K11" s="66" t="s">
        <v>90</v>
      </c>
      <c r="L11" s="66" t="s">
        <v>91</v>
      </c>
      <c r="M11" s="66" t="s">
        <v>108</v>
      </c>
    </row>
    <row r="12" spans="1:13" ht="25.5">
      <c r="A12" s="73">
        <v>1</v>
      </c>
      <c r="B12" s="138" t="s">
        <v>235</v>
      </c>
      <c r="C12" s="73">
        <v>2009</v>
      </c>
      <c r="D12" s="138" t="s">
        <v>233</v>
      </c>
      <c r="E12" s="138">
        <v>852</v>
      </c>
      <c r="F12" s="138">
        <v>85295</v>
      </c>
      <c r="G12" s="73" t="s">
        <v>109</v>
      </c>
      <c r="H12" s="134">
        <v>165000</v>
      </c>
      <c r="I12" s="124">
        <v>55000</v>
      </c>
      <c r="J12" s="135">
        <v>55000</v>
      </c>
      <c r="K12" s="124">
        <v>55000</v>
      </c>
      <c r="L12" s="124">
        <v>0</v>
      </c>
      <c r="M12" s="124">
        <v>0</v>
      </c>
    </row>
    <row r="13" spans="1:13" ht="25.5">
      <c r="A13" s="68"/>
      <c r="B13" s="140" t="s">
        <v>236</v>
      </c>
      <c r="C13" s="139"/>
      <c r="D13" s="140" t="s">
        <v>234</v>
      </c>
      <c r="E13" s="68"/>
      <c r="F13" s="68"/>
      <c r="G13" s="74" t="s">
        <v>94</v>
      </c>
      <c r="H13" s="130">
        <v>17325</v>
      </c>
      <c r="I13" s="126">
        <v>5775</v>
      </c>
      <c r="J13" s="136">
        <v>5775</v>
      </c>
      <c r="K13" s="126">
        <v>5775</v>
      </c>
      <c r="L13" s="126">
        <v>0</v>
      </c>
      <c r="M13" s="126">
        <v>0</v>
      </c>
    </row>
    <row r="14" spans="1:13" ht="12.75">
      <c r="A14" s="68"/>
      <c r="B14" s="140" t="s">
        <v>237</v>
      </c>
      <c r="C14" s="139"/>
      <c r="D14" s="68"/>
      <c r="E14" s="68"/>
      <c r="F14" s="68"/>
      <c r="G14" s="74" t="s">
        <v>95</v>
      </c>
      <c r="H14" s="130">
        <v>0</v>
      </c>
      <c r="I14" s="126">
        <v>0</v>
      </c>
      <c r="J14" s="136">
        <v>0</v>
      </c>
      <c r="K14" s="126">
        <v>0</v>
      </c>
      <c r="L14" s="126">
        <v>0</v>
      </c>
      <c r="M14" s="126">
        <v>0</v>
      </c>
    </row>
    <row r="15" spans="1:13" ht="38.25">
      <c r="A15" s="68"/>
      <c r="B15" s="140" t="s">
        <v>238</v>
      </c>
      <c r="C15" s="139"/>
      <c r="D15" s="68"/>
      <c r="E15" s="68"/>
      <c r="F15" s="68"/>
      <c r="G15" s="75" t="s">
        <v>96</v>
      </c>
      <c r="H15" s="130">
        <v>147675</v>
      </c>
      <c r="I15" s="126">
        <v>49225</v>
      </c>
      <c r="J15" s="136">
        <v>49225</v>
      </c>
      <c r="K15" s="126">
        <v>49225</v>
      </c>
      <c r="L15" s="126">
        <v>0</v>
      </c>
      <c r="M15" s="126">
        <v>0</v>
      </c>
    </row>
    <row r="16" spans="1:13" ht="12.75">
      <c r="A16" s="68"/>
      <c r="B16" s="140" t="s">
        <v>239</v>
      </c>
      <c r="C16" s="139"/>
      <c r="D16" s="68"/>
      <c r="E16" s="68"/>
      <c r="F16" s="68"/>
      <c r="G16" s="68"/>
      <c r="H16" s="130"/>
      <c r="I16" s="126"/>
      <c r="J16" s="136"/>
      <c r="K16" s="126"/>
      <c r="L16" s="126"/>
      <c r="M16" s="126"/>
    </row>
    <row r="17" spans="1:13" ht="12.75">
      <c r="A17" s="73"/>
      <c r="B17" s="73" t="s">
        <v>93</v>
      </c>
      <c r="C17" s="141"/>
      <c r="D17" s="73"/>
      <c r="E17" s="73"/>
      <c r="F17" s="73"/>
      <c r="G17" s="73" t="s">
        <v>109</v>
      </c>
      <c r="H17" s="134">
        <v>165000</v>
      </c>
      <c r="I17" s="124">
        <v>55000</v>
      </c>
      <c r="J17" s="135">
        <v>55000</v>
      </c>
      <c r="K17" s="124">
        <v>55000</v>
      </c>
      <c r="L17" s="124">
        <v>0</v>
      </c>
      <c r="M17" s="124">
        <v>0</v>
      </c>
    </row>
    <row r="18" spans="1:13" ht="12.75">
      <c r="A18" s="68"/>
      <c r="B18" s="69" t="s">
        <v>94</v>
      </c>
      <c r="C18" s="139"/>
      <c r="D18" s="68"/>
      <c r="E18" s="68"/>
      <c r="F18" s="68"/>
      <c r="G18" s="74" t="s">
        <v>94</v>
      </c>
      <c r="H18" s="130">
        <v>17325</v>
      </c>
      <c r="I18" s="126">
        <v>5775</v>
      </c>
      <c r="J18" s="136">
        <v>5775</v>
      </c>
      <c r="K18" s="126">
        <v>5775</v>
      </c>
      <c r="L18" s="126">
        <v>0</v>
      </c>
      <c r="M18" s="126">
        <v>0</v>
      </c>
    </row>
    <row r="19" spans="1:13" ht="12.75">
      <c r="A19" s="68"/>
      <c r="B19" s="69" t="s">
        <v>95</v>
      </c>
      <c r="C19" s="139"/>
      <c r="D19" s="68"/>
      <c r="E19" s="68"/>
      <c r="F19" s="68"/>
      <c r="G19" s="74" t="s">
        <v>95</v>
      </c>
      <c r="H19" s="130">
        <v>0</v>
      </c>
      <c r="I19" s="126">
        <v>0</v>
      </c>
      <c r="J19" s="136">
        <v>0</v>
      </c>
      <c r="K19" s="126">
        <v>0</v>
      </c>
      <c r="L19" s="126">
        <v>0</v>
      </c>
      <c r="M19" s="126">
        <v>0</v>
      </c>
    </row>
    <row r="20" spans="1:13" ht="36">
      <c r="A20" s="68"/>
      <c r="B20" s="75" t="s">
        <v>96</v>
      </c>
      <c r="C20" s="139"/>
      <c r="D20" s="68"/>
      <c r="E20" s="68"/>
      <c r="F20" s="68"/>
      <c r="G20" s="75" t="s">
        <v>96</v>
      </c>
      <c r="H20" s="130">
        <v>147675</v>
      </c>
      <c r="I20" s="126">
        <v>49225</v>
      </c>
      <c r="J20" s="136">
        <v>49225</v>
      </c>
      <c r="K20" s="126">
        <v>49225</v>
      </c>
      <c r="L20" s="126">
        <v>0</v>
      </c>
      <c r="M20" s="126">
        <v>0</v>
      </c>
    </row>
    <row r="21" spans="1:13" ht="12.75">
      <c r="A21" s="70"/>
      <c r="B21" s="143"/>
      <c r="C21" s="142"/>
      <c r="D21" s="70"/>
      <c r="E21" s="70"/>
      <c r="F21" s="70"/>
      <c r="G21" s="70"/>
      <c r="H21" s="131"/>
      <c r="I21" s="132"/>
      <c r="J21" s="137"/>
      <c r="K21" s="132"/>
      <c r="L21" s="132"/>
      <c r="M21" s="132"/>
    </row>
  </sheetData>
  <sheetProtection/>
  <mergeCells count="11"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  <mergeCell ref="J10:J11"/>
    <mergeCell ref="K10:M10"/>
  </mergeCells>
  <printOptions/>
  <pageMargins left="0.4724409448818898" right="0.7480314960629921" top="0.7874015748031497" bottom="0.984251968503937" header="0.5118110236220472" footer="0.5118110236220472"/>
  <pageSetup horizontalDpi="600" verticalDpi="600" orientation="landscape" paperSize="9" scale="92" r:id="rId1"/>
  <headerFooter alignWithMargins="0">
    <oddFooter>&amp;C60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M20"/>
  <sheetViews>
    <sheetView workbookViewId="0" topLeftCell="A1">
      <selection activeCell="M13" sqref="M13"/>
    </sheetView>
  </sheetViews>
  <sheetFormatPr defaultColWidth="9.00390625" defaultRowHeight="12.75"/>
  <cols>
    <col min="1" max="1" width="3.875" style="64" customWidth="1"/>
    <col min="2" max="2" width="33.625" style="64" customWidth="1"/>
    <col min="3" max="3" width="7.00390625" style="64" customWidth="1"/>
    <col min="4" max="4" width="10.125" style="64" customWidth="1"/>
    <col min="5" max="5" width="5.00390625" style="64" customWidth="1"/>
    <col min="6" max="6" width="6.75390625" style="64" customWidth="1"/>
    <col min="7" max="7" width="20.125" style="64" customWidth="1"/>
    <col min="8" max="8" width="13.875" style="64" customWidth="1"/>
    <col min="9" max="9" width="12.00390625" style="64" customWidth="1"/>
    <col min="10" max="10" width="13.125" style="64" customWidth="1"/>
    <col min="11" max="11" width="11.625" style="64" customWidth="1"/>
    <col min="12" max="12" width="8.875" style="64" customWidth="1"/>
    <col min="13" max="13" width="8.625" style="64" customWidth="1"/>
    <col min="14" max="16384" width="9.125" style="64" customWidth="1"/>
  </cols>
  <sheetData>
    <row r="2" spans="1:13" ht="12.75">
      <c r="A2" s="307" t="s">
        <v>110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ht="12.75">
      <c r="M4" s="65" t="s">
        <v>86</v>
      </c>
    </row>
    <row r="5" spans="1:13" ht="48" customHeight="1">
      <c r="A5" s="308" t="s">
        <v>42</v>
      </c>
      <c r="B5" s="308" t="s">
        <v>102</v>
      </c>
      <c r="C5" s="308" t="s">
        <v>103</v>
      </c>
      <c r="D5" s="309" t="s">
        <v>20</v>
      </c>
      <c r="E5" s="308" t="s">
        <v>1</v>
      </c>
      <c r="F5" s="309" t="s">
        <v>332</v>
      </c>
      <c r="G5" s="308" t="s">
        <v>104</v>
      </c>
      <c r="H5" s="308"/>
      <c r="I5" s="309" t="s">
        <v>105</v>
      </c>
      <c r="J5" s="308" t="s">
        <v>88</v>
      </c>
      <c r="K5" s="308" t="s">
        <v>106</v>
      </c>
      <c r="L5" s="308"/>
      <c r="M5" s="308"/>
    </row>
    <row r="6" spans="1:13" ht="24">
      <c r="A6" s="308"/>
      <c r="B6" s="308"/>
      <c r="C6" s="308"/>
      <c r="D6" s="310"/>
      <c r="E6" s="308"/>
      <c r="F6" s="310"/>
      <c r="G6" s="66" t="s">
        <v>107</v>
      </c>
      <c r="H6" s="66" t="s">
        <v>84</v>
      </c>
      <c r="I6" s="310"/>
      <c r="J6" s="308"/>
      <c r="K6" s="66" t="s">
        <v>90</v>
      </c>
      <c r="L6" s="66" t="s">
        <v>91</v>
      </c>
      <c r="M6" s="66" t="s">
        <v>108</v>
      </c>
    </row>
    <row r="7" spans="1:13" ht="12.75">
      <c r="A7" s="144" t="s">
        <v>6</v>
      </c>
      <c r="B7" s="314" t="s">
        <v>240</v>
      </c>
      <c r="C7" s="316" t="s">
        <v>241</v>
      </c>
      <c r="D7" s="316" t="s">
        <v>242</v>
      </c>
      <c r="E7" s="318">
        <v>600</v>
      </c>
      <c r="F7" s="318">
        <v>60014</v>
      </c>
      <c r="G7" s="147" t="s">
        <v>109</v>
      </c>
      <c r="H7" s="124">
        <v>7589689</v>
      </c>
      <c r="I7" s="124">
        <v>3085882</v>
      </c>
      <c r="J7" s="124">
        <v>1950480</v>
      </c>
      <c r="K7" s="124">
        <v>2553327</v>
      </c>
      <c r="L7" s="126">
        <v>0</v>
      </c>
      <c r="M7" s="126">
        <v>0</v>
      </c>
    </row>
    <row r="8" spans="1:13" ht="12.75">
      <c r="A8" s="67"/>
      <c r="B8" s="315"/>
      <c r="C8" s="317"/>
      <c r="D8" s="317"/>
      <c r="E8" s="319"/>
      <c r="F8" s="319"/>
      <c r="G8" s="148" t="s">
        <v>94</v>
      </c>
      <c r="H8" s="126">
        <v>3113761</v>
      </c>
      <c r="I8" s="126">
        <v>1312238</v>
      </c>
      <c r="J8" s="126">
        <v>780192</v>
      </c>
      <c r="K8" s="126">
        <v>1021331</v>
      </c>
      <c r="L8" s="126">
        <v>0</v>
      </c>
      <c r="M8" s="126">
        <v>0</v>
      </c>
    </row>
    <row r="9" spans="1:13" ht="12.75">
      <c r="A9" s="67"/>
      <c r="B9" s="315"/>
      <c r="C9" s="317"/>
      <c r="D9" s="317"/>
      <c r="E9" s="319"/>
      <c r="F9" s="319"/>
      <c r="G9" s="148" t="s">
        <v>95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</row>
    <row r="10" spans="1:13" ht="24">
      <c r="A10" s="67"/>
      <c r="B10" s="315"/>
      <c r="C10" s="317"/>
      <c r="D10" s="317"/>
      <c r="E10" s="319"/>
      <c r="F10" s="319"/>
      <c r="G10" s="149" t="s">
        <v>96</v>
      </c>
      <c r="H10" s="150">
        <v>4475928</v>
      </c>
      <c r="I10" s="136">
        <v>1773644</v>
      </c>
      <c r="J10" s="126">
        <v>1170288</v>
      </c>
      <c r="K10" s="126">
        <v>1531996</v>
      </c>
      <c r="L10" s="126">
        <v>0</v>
      </c>
      <c r="M10" s="126">
        <v>0</v>
      </c>
    </row>
    <row r="11" spans="1:13" ht="12.75">
      <c r="A11" s="70"/>
      <c r="B11" s="139"/>
      <c r="C11" s="68"/>
      <c r="D11" s="68"/>
      <c r="E11" s="68"/>
      <c r="F11" s="68"/>
      <c r="G11" s="68"/>
      <c r="H11" s="68"/>
      <c r="I11" s="126"/>
      <c r="J11" s="126"/>
      <c r="K11" s="126"/>
      <c r="L11" s="132">
        <v>0</v>
      </c>
      <c r="M11" s="132">
        <v>0</v>
      </c>
    </row>
    <row r="12" spans="1:13" ht="25.5">
      <c r="A12" s="67">
        <v>2</v>
      </c>
      <c r="B12" s="312" t="s">
        <v>243</v>
      </c>
      <c r="C12" s="145" t="s">
        <v>244</v>
      </c>
      <c r="D12" s="145" t="s">
        <v>333</v>
      </c>
      <c r="E12" s="146">
        <v>801</v>
      </c>
      <c r="F12" s="146">
        <v>80195</v>
      </c>
      <c r="G12" s="151" t="s">
        <v>109</v>
      </c>
      <c r="H12" s="124">
        <v>6521960</v>
      </c>
      <c r="I12" s="124">
        <v>130960</v>
      </c>
      <c r="J12" s="124">
        <v>3120000</v>
      </c>
      <c r="K12" s="124">
        <v>3271000</v>
      </c>
      <c r="L12" s="126">
        <v>0</v>
      </c>
      <c r="M12" s="126">
        <v>0</v>
      </c>
    </row>
    <row r="13" spans="1:13" ht="12.75">
      <c r="A13" s="67"/>
      <c r="B13" s="313"/>
      <c r="C13" s="140"/>
      <c r="D13" s="140"/>
      <c r="E13" s="68"/>
      <c r="F13" s="68"/>
      <c r="G13" s="148" t="s">
        <v>94</v>
      </c>
      <c r="H13" s="126">
        <v>2621960</v>
      </c>
      <c r="I13" s="126">
        <v>65560</v>
      </c>
      <c r="J13" s="126">
        <v>1248000</v>
      </c>
      <c r="K13" s="126">
        <v>1308400</v>
      </c>
      <c r="L13" s="126">
        <v>0</v>
      </c>
      <c r="M13" s="126">
        <v>0</v>
      </c>
    </row>
    <row r="14" spans="1:13" ht="51">
      <c r="A14" s="67"/>
      <c r="B14" s="152" t="s">
        <v>245</v>
      </c>
      <c r="C14" s="140"/>
      <c r="D14" s="140"/>
      <c r="E14" s="68"/>
      <c r="F14" s="68"/>
      <c r="G14" s="149" t="s">
        <v>95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3" ht="38.25">
      <c r="A15" s="67"/>
      <c r="B15" s="152" t="s">
        <v>246</v>
      </c>
      <c r="C15" s="140"/>
      <c r="D15" s="140"/>
      <c r="E15" s="68"/>
      <c r="F15" s="68"/>
      <c r="G15" s="149" t="s">
        <v>96</v>
      </c>
      <c r="H15" s="126">
        <v>3900000</v>
      </c>
      <c r="I15" s="126">
        <v>65400</v>
      </c>
      <c r="J15" s="126">
        <v>1872000</v>
      </c>
      <c r="K15" s="126">
        <v>1962600</v>
      </c>
      <c r="L15" s="126">
        <v>0</v>
      </c>
      <c r="M15" s="126">
        <v>0</v>
      </c>
    </row>
    <row r="16" spans="1:13" ht="38.25">
      <c r="A16" s="68"/>
      <c r="B16" s="152" t="s">
        <v>247</v>
      </c>
      <c r="C16" s="140"/>
      <c r="D16" s="140"/>
      <c r="E16" s="68"/>
      <c r="F16" s="153"/>
      <c r="G16" s="154"/>
      <c r="H16" s="132"/>
      <c r="I16" s="132"/>
      <c r="J16" s="132"/>
      <c r="K16" s="132"/>
      <c r="L16" s="132"/>
      <c r="M16" s="132"/>
    </row>
    <row r="17" spans="1:13" ht="12.75">
      <c r="A17" s="73"/>
      <c r="B17" s="155" t="s">
        <v>248</v>
      </c>
      <c r="C17" s="73"/>
      <c r="D17" s="73"/>
      <c r="E17" s="73"/>
      <c r="F17" s="73"/>
      <c r="G17" s="147"/>
      <c r="H17" s="124">
        <f>SUM(H18:H20)</f>
        <v>14111649</v>
      </c>
      <c r="I17" s="124">
        <f>SUM(I18:I20)</f>
        <v>3216842</v>
      </c>
      <c r="J17" s="124">
        <f>SUM(J18:J20)</f>
        <v>5070480</v>
      </c>
      <c r="K17" s="124">
        <f>SUM(K7,K12)</f>
        <v>5824327</v>
      </c>
      <c r="L17" s="126">
        <v>0</v>
      </c>
      <c r="M17" s="126">
        <v>0</v>
      </c>
    </row>
    <row r="18" spans="1:13" ht="12.75">
      <c r="A18" s="68"/>
      <c r="B18" s="156" t="s">
        <v>249</v>
      </c>
      <c r="C18" s="68"/>
      <c r="D18" s="68"/>
      <c r="E18" s="68"/>
      <c r="F18" s="68"/>
      <c r="G18" s="148"/>
      <c r="H18" s="130">
        <f>SUM(H8,H13)</f>
        <v>5735721</v>
      </c>
      <c r="I18" s="130">
        <f>SUM(I8,I13)</f>
        <v>1377798</v>
      </c>
      <c r="J18" s="130">
        <f>SUM(J8,J13)</f>
        <v>2028192</v>
      </c>
      <c r="K18" s="130">
        <f>SUM(K8,K13)</f>
        <v>2329731</v>
      </c>
      <c r="L18" s="126">
        <v>0</v>
      </c>
      <c r="M18" s="126">
        <v>0</v>
      </c>
    </row>
    <row r="19" spans="1:13" ht="12.75">
      <c r="A19" s="68"/>
      <c r="B19" s="156" t="s">
        <v>250</v>
      </c>
      <c r="C19" s="68"/>
      <c r="D19" s="68"/>
      <c r="E19" s="68"/>
      <c r="F19" s="68"/>
      <c r="G19" s="148"/>
      <c r="H19" s="130">
        <f>SUM(I19:M19)</f>
        <v>0</v>
      </c>
      <c r="I19" s="126">
        <v>0</v>
      </c>
      <c r="J19" s="157">
        <v>0</v>
      </c>
      <c r="K19" s="126">
        <v>0</v>
      </c>
      <c r="L19" s="126">
        <v>0</v>
      </c>
      <c r="M19" s="126">
        <v>0</v>
      </c>
    </row>
    <row r="20" spans="1:13" ht="24">
      <c r="A20" s="70"/>
      <c r="B20" s="158" t="s">
        <v>96</v>
      </c>
      <c r="C20" s="70"/>
      <c r="D20" s="70"/>
      <c r="E20" s="70"/>
      <c r="F20" s="70"/>
      <c r="G20" s="159"/>
      <c r="H20" s="131">
        <f>SUM(I20:M20)</f>
        <v>8375928</v>
      </c>
      <c r="I20" s="131">
        <f>SUM(I10,I15)</f>
        <v>1839044</v>
      </c>
      <c r="J20" s="131">
        <f>SUM(J10,J15)</f>
        <v>3042288</v>
      </c>
      <c r="K20" s="131">
        <f>SUM(K10,K15)</f>
        <v>3494596</v>
      </c>
      <c r="L20" s="132">
        <v>0</v>
      </c>
      <c r="M20" s="132">
        <v>0</v>
      </c>
    </row>
  </sheetData>
  <sheetProtection/>
  <mergeCells count="17">
    <mergeCell ref="G5:H5"/>
    <mergeCell ref="I5:I6"/>
    <mergeCell ref="J5:J6"/>
    <mergeCell ref="K5:M5"/>
    <mergeCell ref="A2:M2"/>
    <mergeCell ref="A5:A6"/>
    <mergeCell ref="B5:B6"/>
    <mergeCell ref="C5:C6"/>
    <mergeCell ref="D5:D6"/>
    <mergeCell ref="E5:E6"/>
    <mergeCell ref="B12:B13"/>
    <mergeCell ref="F5:F6"/>
    <mergeCell ref="B7:B10"/>
    <mergeCell ref="C7:C10"/>
    <mergeCell ref="D7:D10"/>
    <mergeCell ref="E7:E10"/>
    <mergeCell ref="F7:F10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83" r:id="rId1"/>
  <headerFooter alignWithMargins="0">
    <oddHeader>&amp;RZałącznik nr &amp;A
do uchwały Rady Powiatu Nr.................. 
z dnia 30 grudnia 2009 r .</oddHeader>
    <oddFooter>&amp;C61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selection activeCell="L10" sqref="L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22" t="s">
        <v>111</v>
      </c>
      <c r="B1" s="322"/>
      <c r="C1" s="322"/>
      <c r="D1" s="322"/>
    </row>
    <row r="2" ht="6.75" customHeight="1">
      <c r="A2" s="76"/>
    </row>
    <row r="3" ht="12.75">
      <c r="D3" s="77" t="s">
        <v>14</v>
      </c>
    </row>
    <row r="4" spans="1:4" ht="15" customHeight="1">
      <c r="A4" s="305" t="s">
        <v>18</v>
      </c>
      <c r="B4" s="305" t="s">
        <v>4</v>
      </c>
      <c r="C4" s="306" t="s">
        <v>112</v>
      </c>
      <c r="D4" s="306" t="s">
        <v>156</v>
      </c>
    </row>
    <row r="5" spans="1:4" ht="15" customHeight="1">
      <c r="A5" s="305"/>
      <c r="B5" s="305"/>
      <c r="C5" s="305"/>
      <c r="D5" s="306"/>
    </row>
    <row r="6" spans="1:4" ht="15.75" customHeight="1">
      <c r="A6" s="305"/>
      <c r="B6" s="305"/>
      <c r="C6" s="305"/>
      <c r="D6" s="306"/>
    </row>
    <row r="7" spans="1:4" s="79" customFormat="1" ht="6.75" customHeight="1">
      <c r="A7" s="78">
        <v>1</v>
      </c>
      <c r="B7" s="78">
        <v>2</v>
      </c>
      <c r="C7" s="78">
        <v>3</v>
      </c>
      <c r="D7" s="78">
        <v>4</v>
      </c>
    </row>
    <row r="8" spans="1:4" ht="18.75" customHeight="1">
      <c r="A8" s="320" t="s">
        <v>113</v>
      </c>
      <c r="B8" s="320"/>
      <c r="C8" s="80"/>
      <c r="D8" s="160">
        <f>SUM(D9:D17)</f>
        <v>2342631</v>
      </c>
    </row>
    <row r="9" spans="1:4" ht="18.75" customHeight="1">
      <c r="A9" s="81" t="s">
        <v>6</v>
      </c>
      <c r="B9" s="82" t="s">
        <v>114</v>
      </c>
      <c r="C9" s="81" t="s">
        <v>115</v>
      </c>
      <c r="D9" s="161">
        <v>1000000</v>
      </c>
    </row>
    <row r="10" spans="1:4" ht="18.75" customHeight="1">
      <c r="A10" s="83" t="s">
        <v>7</v>
      </c>
      <c r="B10" s="84" t="s">
        <v>116</v>
      </c>
      <c r="C10" s="83" t="s">
        <v>115</v>
      </c>
      <c r="D10" s="162"/>
    </row>
    <row r="11" spans="1:4" ht="51">
      <c r="A11" s="83" t="s">
        <v>8</v>
      </c>
      <c r="B11" s="86" t="s">
        <v>117</v>
      </c>
      <c r="C11" s="83" t="s">
        <v>118</v>
      </c>
      <c r="D11" s="162"/>
    </row>
    <row r="12" spans="1:4" ht="18.75" customHeight="1">
      <c r="A12" s="83" t="s">
        <v>0</v>
      </c>
      <c r="B12" s="84" t="s">
        <v>119</v>
      </c>
      <c r="C12" s="83" t="s">
        <v>120</v>
      </c>
      <c r="D12" s="162"/>
    </row>
    <row r="13" spans="1:4" ht="18.75" customHeight="1">
      <c r="A13" s="83" t="s">
        <v>121</v>
      </c>
      <c r="B13" s="84" t="s">
        <v>122</v>
      </c>
      <c r="C13" s="83" t="s">
        <v>123</v>
      </c>
      <c r="D13" s="162"/>
    </row>
    <row r="14" spans="1:4" ht="18.75" customHeight="1">
      <c r="A14" s="83" t="s">
        <v>124</v>
      </c>
      <c r="B14" s="84" t="s">
        <v>125</v>
      </c>
      <c r="C14" s="83" t="s">
        <v>126</v>
      </c>
      <c r="D14" s="162"/>
    </row>
    <row r="15" spans="1:4" ht="18.75" customHeight="1">
      <c r="A15" s="83" t="s">
        <v>127</v>
      </c>
      <c r="B15" s="84" t="s">
        <v>128</v>
      </c>
      <c r="C15" s="83" t="s">
        <v>129</v>
      </c>
      <c r="D15" s="162"/>
    </row>
    <row r="16" spans="1:4" ht="18.75" customHeight="1">
      <c r="A16" s="83" t="s">
        <v>130</v>
      </c>
      <c r="B16" s="84" t="s">
        <v>131</v>
      </c>
      <c r="C16" s="83" t="s">
        <v>132</v>
      </c>
      <c r="D16" s="163">
        <v>1342631</v>
      </c>
    </row>
    <row r="17" spans="1:4" ht="18.75" customHeight="1">
      <c r="A17" s="87" t="s">
        <v>133</v>
      </c>
      <c r="B17" s="88" t="s">
        <v>134</v>
      </c>
      <c r="C17" s="87" t="s">
        <v>135</v>
      </c>
      <c r="D17" s="164"/>
    </row>
    <row r="18" spans="1:4" ht="18.75" customHeight="1">
      <c r="A18" s="320" t="s">
        <v>136</v>
      </c>
      <c r="B18" s="320"/>
      <c r="C18" s="80"/>
      <c r="D18" s="160">
        <f>SUM(D19:D25)</f>
        <v>500000</v>
      </c>
    </row>
    <row r="19" spans="1:4" ht="18.75" customHeight="1">
      <c r="A19" s="81" t="s">
        <v>6</v>
      </c>
      <c r="B19" s="82" t="s">
        <v>137</v>
      </c>
      <c r="C19" s="81" t="s">
        <v>138</v>
      </c>
      <c r="D19" s="165">
        <v>500000</v>
      </c>
    </row>
    <row r="20" spans="1:4" ht="18.75" customHeight="1">
      <c r="A20" s="83" t="s">
        <v>7</v>
      </c>
      <c r="B20" s="84" t="s">
        <v>139</v>
      </c>
      <c r="C20" s="83" t="s">
        <v>138</v>
      </c>
      <c r="D20" s="162"/>
    </row>
    <row r="21" spans="1:4" ht="38.25">
      <c r="A21" s="83" t="s">
        <v>8</v>
      </c>
      <c r="B21" s="86" t="s">
        <v>140</v>
      </c>
      <c r="C21" s="83" t="s">
        <v>141</v>
      </c>
      <c r="D21" s="162"/>
    </row>
    <row r="22" spans="1:4" ht="18.75" customHeight="1">
      <c r="A22" s="83" t="s">
        <v>0</v>
      </c>
      <c r="B22" s="84" t="s">
        <v>56</v>
      </c>
      <c r="C22" s="83" t="s">
        <v>142</v>
      </c>
      <c r="D22" s="85"/>
    </row>
    <row r="23" spans="1:4" ht="18.75" customHeight="1">
      <c r="A23" s="83" t="s">
        <v>121</v>
      </c>
      <c r="B23" s="84" t="s">
        <v>143</v>
      </c>
      <c r="C23" s="83" t="s">
        <v>135</v>
      </c>
      <c r="D23" s="85"/>
    </row>
    <row r="24" spans="1:4" ht="27" customHeight="1">
      <c r="A24" s="83" t="s">
        <v>124</v>
      </c>
      <c r="B24" s="86" t="s">
        <v>144</v>
      </c>
      <c r="C24" s="83" t="s">
        <v>145</v>
      </c>
      <c r="D24" s="85"/>
    </row>
    <row r="25" spans="1:4" ht="18.75" customHeight="1">
      <c r="A25" s="87" t="s">
        <v>127</v>
      </c>
      <c r="B25" s="88" t="s">
        <v>146</v>
      </c>
      <c r="C25" s="87" t="s">
        <v>147</v>
      </c>
      <c r="D25" s="89"/>
    </row>
    <row r="26" spans="1:4" ht="7.5" customHeight="1">
      <c r="A26" s="90"/>
      <c r="B26" s="91"/>
      <c r="C26" s="91"/>
      <c r="D26" s="91"/>
    </row>
    <row r="27" spans="1:6" ht="12.75">
      <c r="A27" s="92"/>
      <c r="B27" s="93"/>
      <c r="C27" s="93"/>
      <c r="D27" s="93"/>
      <c r="E27" s="44"/>
      <c r="F27" s="44"/>
    </row>
    <row r="28" spans="1:6" ht="12.75">
      <c r="A28" s="321"/>
      <c r="B28" s="321"/>
      <c r="C28" s="321"/>
      <c r="D28" s="321"/>
      <c r="E28" s="321"/>
      <c r="F28" s="321"/>
    </row>
    <row r="29" spans="1:6" ht="22.5" customHeight="1">
      <c r="A29" s="321"/>
      <c r="B29" s="321"/>
      <c r="C29" s="321"/>
      <c r="D29" s="321"/>
      <c r="E29" s="321"/>
      <c r="F29" s="321"/>
    </row>
  </sheetData>
  <sheetProtection/>
  <mergeCells count="8">
    <mergeCell ref="A18:B18"/>
    <mergeCell ref="A28:F29"/>
    <mergeCell ref="A1:D1"/>
    <mergeCell ref="A4:A6"/>
    <mergeCell ref="B4:B6"/>
    <mergeCell ref="C4:C6"/>
    <mergeCell ref="D4:D6"/>
    <mergeCell ref="A8:B8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&amp;A
do uchwały  Nr 
Rady Powiatu ..........
z dnia 30 grudnia 2009r.    </oddHeader>
    <oddFooter>&amp;C62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fihgra</cp:lastModifiedBy>
  <cp:lastPrinted>2009-12-22T15:03:34Z</cp:lastPrinted>
  <dcterms:created xsi:type="dcterms:W3CDTF">1998-12-09T13:02:10Z</dcterms:created>
  <dcterms:modified xsi:type="dcterms:W3CDTF">2010-01-05T11:21:54Z</dcterms:modified>
  <cp:category/>
  <cp:version/>
  <cp:contentType/>
  <cp:contentStatus/>
</cp:coreProperties>
</file>