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<sst xmlns="http://schemas.openxmlformats.org/spreadsheetml/2006/main" count="830" uniqueCount="366">
  <si>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</si>
  <si>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</si>
  <si>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</si>
  <si>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</si>
  <si>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</si>
  <si>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</si>
  <si>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</si>
  <si>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</si>
  <si>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</si>
  <si>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</si>
  <si>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</si>
  <si>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</si>
  <si>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</si>
  <si>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0970</t>
  </si>
  <si>
    <t>Wpływy z różnych dochodów</t>
  </si>
  <si>
    <t>700</t>
  </si>
  <si>
    <t>Oświata i wychowanie</t>
  </si>
  <si>
    <t>Pozostała działalność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</si>
  <si>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</si>
  <si>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</si>
  <si>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</si>
  <si>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</si>
  <si>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</si>
  <si>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</si>
  <si>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85403</t>
  </si>
  <si>
    <t>Specjalne ośrodki szkolno-wychowawcze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</si>
  <si>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</si>
  <si>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</si>
  <si>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</si>
  <si>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</si>
  <si>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</si>
  <si>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</si>
  <si>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</si>
  <si>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</si>
  <si>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</si>
  <si>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</si>
  <si>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</si>
  <si>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</si>
  <si>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</si>
  <si>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</si>
  <si>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Ogółem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</si>
  <si>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</si>
  <si>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</si>
  <si>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</si>
  <si>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</si>
  <si>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</si>
  <si>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</si>
  <si>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</si>
  <si>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</si>
  <si>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</si>
  <si>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Dotacje ogółem</t>
  </si>
  <si>
    <t>w  złotych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</si>
  <si>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</si>
  <si>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</si>
  <si>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</si>
  <si>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</si>
  <si>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</si>
  <si>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</si>
  <si>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</si>
  <si>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</si>
  <si>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</si>
  <si>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</si>
  <si>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</si>
  <si>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Zespół Szkół w Ożarowie</t>
  </si>
  <si>
    <t>Jednostka org. realizująca zadanie lub koordynująca program</t>
  </si>
  <si>
    <t>Zespół Szkół Nr 2 w Opatowie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</si>
  <si>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</si>
  <si>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</si>
  <si>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</si>
  <si>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</si>
  <si>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</si>
  <si>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</si>
  <si>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</si>
  <si>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</si>
  <si>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</si>
  <si>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</si>
  <si>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</si>
  <si>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</si>
  <si>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</si>
  <si>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</si>
  <si>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</si>
  <si>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</si>
  <si>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</si>
  <si>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 xml:space="preserve">A. 
B.
C. 
D. </t>
  </si>
  <si>
    <t>(* kol 2 do wykorzystania fakultatywnego)</t>
  </si>
  <si>
    <t>10.</t>
  </si>
  <si>
    <t>13.</t>
  </si>
  <si>
    <t>14.</t>
  </si>
  <si>
    <t>12.</t>
  </si>
  <si>
    <t>11.</t>
  </si>
  <si>
    <t>15.</t>
  </si>
  <si>
    <t>801</t>
  </si>
  <si>
    <t>Powiatowy Urząd Pracy w Opatowie</t>
  </si>
  <si>
    <t>Z tego:</t>
  </si>
  <si>
    <t>obsługa długu</t>
  </si>
  <si>
    <t>Wniesienie wkładów do spółek prawa handlowego</t>
  </si>
  <si>
    <t/>
  </si>
  <si>
    <t>Zadania inwestycyjne roczne w 2020 r.</t>
  </si>
  <si>
    <t>rok budżetowy 2020 (7+8+9+10)</t>
  </si>
  <si>
    <t>Dochody budżetu powiatu na 2020 rok</t>
  </si>
  <si>
    <t>Przebudowa budynku internatu przy SOSW w Dębnie</t>
  </si>
  <si>
    <t>Wydatki
na 2020 r.</t>
  </si>
  <si>
    <t>Zakup i montaż klimatyzatorów w pomieszczeniach PUP w Opatowie</t>
  </si>
  <si>
    <t>Zakup samochodu służbowego na potrzeby WTZ przy DPS w Sobowie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</si>
  <si>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</si>
  <si>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>Przebudowa drogi powiatowej nr 0737T Gołębiów – Usarzów – Zdanów – Jugoszów – Krobielice – Nasławice w m. Gołębiów w km 0+000 – 0+853 odc. dł. 0, 853 km</t>
  </si>
  <si>
    <t>Wydatki budżetu powiatu na 2020 rok</t>
  </si>
  <si>
    <t>16.</t>
  </si>
  <si>
    <t>Zakup samochodu do przewozu osób niepełnosprawnych</t>
  </si>
  <si>
    <t>Dom Pomocy Społecznej w Sobowie</t>
  </si>
  <si>
    <t xml:space="preserve">A.      
B. 
C.
D. </t>
  </si>
  <si>
    <t>wypłaty z tytułu poręczeń i gwarancji</t>
  </si>
  <si>
    <t>Zakup samochodu służbowego</t>
  </si>
  <si>
    <t>Wykonanie klimatyzacji w sali konferencyjnej SP w Opatowie</t>
  </si>
  <si>
    <t>Zakup urządzeń wielofunkcyjnych, komputerów oraz wymiana serwera głównego i urządzeń podtrzymania zasilania</t>
  </si>
  <si>
    <t>Wykonanie dokumentacji projektowej termomodernizacji budynków DPS w Czachowie</t>
  </si>
  <si>
    <t>Przebudowa dróg wewnętrznych na terenie Zespołu Szkół Nr 1 w Opatowie</t>
  </si>
  <si>
    <t>Modernizacja oczyszczalni przy SOSW w Sulejowie</t>
  </si>
  <si>
    <t>Opracowanie dokumentacji, zakup i instalacja pawilonu gastronomicznego na potrzeby działalności PCKTiR w Opatowie</t>
  </si>
  <si>
    <t>17.</t>
  </si>
  <si>
    <t>18.</t>
  </si>
  <si>
    <t>19.</t>
  </si>
  <si>
    <t>20.</t>
  </si>
  <si>
    <t>Zakup samochodu ciężarowego 2 lub 3 osiowego</t>
  </si>
  <si>
    <t>Zakup zamiatarki</t>
  </si>
  <si>
    <t>Zakup posypywarki (piaskarki) do ciągnika</t>
  </si>
  <si>
    <t>Wykonanie klimatyzacji w pomieszczeniach biurowych DPS w Sobowie oraz pomieszczeniach WTZ - budynek nr 5 DPS w Sobowie</t>
  </si>
  <si>
    <t>Wymiana dachu na budynku użytkowym przy ZS Nr 2 w Opatowie</t>
  </si>
  <si>
    <t>Dostosowanie pomieszczeń higieniczno - sanitarnych dla potrzeb niepełnosprawnych wychowanków SOSW w Niemienicach</t>
  </si>
  <si>
    <t>Specjalny Ośrodek Szkolno - Wychowawczy w Sulejowie</t>
  </si>
  <si>
    <t>Rozbudowa oraz przebudowa istniejącego budynku mieszkalnego jednorodzinnego wraz ze zmianą sposobu użytkowania na budynek placówki opiekuńczo - wychowawczej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</si>
  <si>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</si>
  <si>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</si>
  <si>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</si>
  <si>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</si>
  <si>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</si>
  <si>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</si>
  <si>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</si>
  <si>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</si>
  <si>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</si>
  <si>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</si>
  <si>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</si>
  <si>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</si>
  <si>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</si>
  <si>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</si>
  <si>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</si>
  <si>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</si>
  <si>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</si>
  <si>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</si>
  <si>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</si>
  <si>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</si>
  <si>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</si>
  <si>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</si>
  <si>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</si>
  <si>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</si>
  <si>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</si>
  <si>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>21.</t>
  </si>
  <si>
    <t>Dom Pomocy Społecznej w Zochcinku</t>
  </si>
  <si>
    <t>Opracowanie dwóch dokumentacji Projektu architektoniczno - budowlanego i technologicznego z przedmiarem robót na budowę Tężni solankowej i Groty solnej na terenie Domu Pomocy Społecznej w Zochcinku</t>
  </si>
  <si>
    <t>Opracowanie dokumentacji projektowej w celu realizacji zadania ,,Przebudowa oraz rozbudowa istniejącego budynku użytkowego przy ul. Sempołowskiej 3 o platformę dla osób niepełnosprawnych''</t>
  </si>
  <si>
    <t>Zakup nieruchomości położonych w obrębie Włostów, Gm. Lipnik - działki o nr ewid. 40/56 i 40/119 oraz nabycie prawa własności lokali w działce nr 40/120 wraz z udziałem w powierzchni</t>
  </si>
  <si>
    <t>754</t>
  </si>
  <si>
    <t>Bezpieczeństwo publiczne i ochrona przeciwpożarowa</t>
  </si>
  <si>
    <t>22.</t>
  </si>
  <si>
    <t>23.</t>
  </si>
  <si>
    <t>24.</t>
  </si>
  <si>
    <t>Utwardzenie terenu pod parkingi dla samochodów osobowych</t>
  </si>
  <si>
    <t>Dom Pomocy Społecznej w Czachowie</t>
  </si>
  <si>
    <t>Objęcie udziałów Szpital św. Leona Sp. z o.o. w Opatowie</t>
  </si>
  <si>
    <t>25.</t>
  </si>
  <si>
    <t>26.</t>
  </si>
  <si>
    <t>27.</t>
  </si>
  <si>
    <t>28.</t>
  </si>
  <si>
    <t>Komenda Powiatowa Państwowej Straży Pożarnej w Opatowie</t>
  </si>
  <si>
    <t>Przedsięwzięcie ,,Sprzęt informatyki i łączności'' w ramach ,,Programu modernizacji Policji, Straży Granicznej, Państwowej Straży Pożarnej i Służby Ochrony Państwa w latach 2017 - 2020''</t>
  </si>
  <si>
    <t>Przebudowa obiektu mostowego o nr ewid. (JNI): 30000631 zlokalizowanego w m. Baćkowice w km 0+709 w ciągu drogi powiatowej nr 0716T Baćkowice - Baranówek - Zaldów - Iwaniska</t>
  </si>
  <si>
    <t xml:space="preserve">A. 509 301
B.
C. 
D. </t>
  </si>
  <si>
    <t xml:space="preserve">A. 507 133
B.
C. 
D. </t>
  </si>
  <si>
    <t xml:space="preserve">Projekt pn. ,,Pszczeli świat - baza edukacji ekologicznej'' </t>
  </si>
  <si>
    <t>29.</t>
  </si>
  <si>
    <t>600</t>
  </si>
  <si>
    <t>Transport i łączność</t>
  </si>
  <si>
    <t>6300</t>
  </si>
  <si>
    <t>Pomoc finansowa dla Gminy Iwaniska na realizację zadania pn. ,,Budowa targowiska wiejskiego wraz z budynkiem handlowo – gastronomicznym z sanitariatami i przynależną infrastrukturą techniczną w miejscowości Iwaniska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</si>
  <si>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</si>
  <si>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</si>
  <si>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</si>
  <si>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</si>
  <si>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</si>
  <si>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</si>
  <si>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</si>
  <si>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</si>
  <si>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</si>
  <si>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</si>
  <si>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</si>
  <si>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</si>
  <si>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</si>
  <si>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</si>
  <si>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</si>
  <si>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2020 r.</t>
  </si>
  <si>
    <t xml:space="preserve"> </t>
  </si>
  <si>
    <t>Zakup ambulansu sanitarnego typu A na potrzeby podmiotu leczniczego tj. Szpitala Św. Leona Sp. z o.o. z siedzibą w Opatowie</t>
  </si>
  <si>
    <t xml:space="preserve">Projekt ,,Zabezpieczenie mieszkańców Powiatu Opatowskiego w walce z COVID-19 oraz podmiotów zaangażowanych w walkę z epidemią’' </t>
  </si>
  <si>
    <t>30.</t>
  </si>
  <si>
    <t>2 721 707,00</t>
  </si>
  <si>
    <t>851</t>
  </si>
  <si>
    <t>Ochrona zdrowia</t>
  </si>
  <si>
    <t>85111</t>
  </si>
  <si>
    <t>Szpitale ogólne</t>
  </si>
  <si>
    <t>Dotacja celowa otrzymana z tytułu pomocy finansowej udzielanej między jednostkami samorządu terytorialnego na dofinansowanie własnych zadań inwestycyjnych i zakupów inwestycyjnych</t>
  </si>
  <si>
    <t>2 570 009,00</t>
  </si>
  <si>
    <t>85295</t>
  </si>
  <si>
    <t>Budowa zatoki autobusowej na ul. M. Kopernika w Opatowie</t>
  </si>
  <si>
    <t>Opracowanie dokumentacji projektowej na zadanie ,,Przebudowa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 oraz przebudowa obiektu mostowego w ciągu DP nr 0730T w m. Malice Kościelne o nr ewid. (JNI): 30000625 w km 0+709''</t>
  </si>
  <si>
    <t>31.</t>
  </si>
  <si>
    <t>32.</t>
  </si>
  <si>
    <t>33.</t>
  </si>
  <si>
    <t>Opracowanie dokumentacji projektowej na zadanie ,,Przebudowa DP nr 0698T Rżuchów - Drzenkowice - Brzóstowa - dr. woj. nr 755, polegająca na budowie chodnika w m. Wszechświęte o dł. ok. 0,635 km''</t>
  </si>
  <si>
    <t>34.</t>
  </si>
  <si>
    <t>Nowe oblicze oferty edukacyjno - kulturalnej Powiatowego Centrum Kultury, Turystyki i Rekreacji w Opatowie</t>
  </si>
  <si>
    <t>Przebudowa pomieszczeń warsztatów szkolnych z przeznaczeniem na poradnię psychologiczno - pedagogiczną</t>
  </si>
  <si>
    <t xml:space="preserve">A.      
B. 75 271
C.
D. </t>
  </si>
  <si>
    <t>Montaż windy dla osób niepełnosprawnych w budynku ZS w Ożarowie</t>
  </si>
  <si>
    <t xml:space="preserve">A.      
B. 90 000
C.
D. </t>
  </si>
  <si>
    <t>Zakup prasy do odpadów komunalnych</t>
  </si>
  <si>
    <t xml:space="preserve">A.      
B. 107 996
C.
D. </t>
  </si>
  <si>
    <t xml:space="preserve">A. 
B. 61 324
C. 
D. </t>
  </si>
  <si>
    <t>Opracowanie dokumentacji projektowej dla zadania ,,Podniesienie świadomości społecznej uczniów i społeczności lokalnej powiatu opatowskiego poprzez działania minimalizujące skutki zmian klimatu oraz wzmocnienie bioróżnorodności</t>
  </si>
  <si>
    <t>Wykonanie dokumentacji projektowej na zadanie ,,Przebudowa wraz ze zmianą sposobu użytkowania części pomieszczeń zlokalizowanych na I piętrze budynku Szpitala Segmentu C położonego przy ul. Szpitalnej 4 w Opatowie na potrzeby Hospicjum''</t>
  </si>
  <si>
    <t>Zakup kotła warzelnego gazowego</t>
  </si>
  <si>
    <t xml:space="preserve">A. 252 742
B. 65 815
C. 
D. </t>
  </si>
  <si>
    <t>Rozbudowa, nadbudowa oraz przebudowa istniejącego budynku pralni wraz ze zmianą sposobu użytkowania na budynek Środowiskowego Domu Samopomocy w Opatowie – ETAP I</t>
  </si>
  <si>
    <t xml:space="preserve">A. 1 700 000
B.
C. 
D. </t>
  </si>
  <si>
    <t>750</t>
  </si>
  <si>
    <t>Administracja publiczna</t>
  </si>
  <si>
    <t>75020</t>
  </si>
  <si>
    <t>Starostwa powiatowe</t>
  </si>
  <si>
    <t>7 521 409,96</t>
  </si>
  <si>
    <t>2130</t>
  </si>
  <si>
    <t>Dotacje celowe otrzymane z budżetu państwa na realizację bieżących zadań własnych powiatu</t>
  </si>
  <si>
    <t>80115</t>
  </si>
  <si>
    <t>Technika</t>
  </si>
  <si>
    <t>80195</t>
  </si>
  <si>
    <t>23 012 010,00</t>
  </si>
  <si>
    <t>85202</t>
  </si>
  <si>
    <t>Domy pomocy społecznej</t>
  </si>
  <si>
    <t>22 718 589,00</t>
  </si>
  <si>
    <t>85333</t>
  </si>
  <si>
    <t>Powiatowe urzędy pracy</t>
  </si>
  <si>
    <t>289 869,00</t>
  </si>
  <si>
    <t>275 985,00</t>
  </si>
  <si>
    <t>200 285,00</t>
  </si>
  <si>
    <t>102 563 579,36</t>
  </si>
  <si>
    <t>4 876 762,55</t>
  </si>
  <si>
    <t>65 815,00</t>
  </si>
  <si>
    <t>1 334 991,00</t>
  </si>
  <si>
    <t>60014</t>
  </si>
  <si>
    <t>Drogi publiczne powiatowe</t>
  </si>
  <si>
    <t>75 000,00</t>
  </si>
  <si>
    <t>6 518 512,73</t>
  </si>
  <si>
    <t>109 082 092,09</t>
  </si>
  <si>
    <t>7 446 771,55</t>
  </si>
  <si>
    <t>Gospodarka mieszkaniowa</t>
  </si>
  <si>
    <t>70005</t>
  </si>
  <si>
    <t>Gospodarka gruntami i nieruchomościami</t>
  </si>
  <si>
    <t>80116</t>
  </si>
  <si>
    <t>Szkoły policealne</t>
  </si>
  <si>
    <t>85195</t>
  </si>
  <si>
    <t>85218</t>
  </si>
  <si>
    <t>Powiatowe centra pomocy rodzinie</t>
  </si>
  <si>
    <t>900</t>
  </si>
  <si>
    <t>Gospodarka komunalna i ochrona środowiska</t>
  </si>
  <si>
    <t>35.</t>
  </si>
  <si>
    <t>36.</t>
  </si>
  <si>
    <t>37.</t>
  </si>
  <si>
    <t>38.</t>
  </si>
  <si>
    <t>39.</t>
  </si>
  <si>
    <t>40.</t>
  </si>
  <si>
    <t>41.</t>
  </si>
  <si>
    <t>Dochody i wydatki związane z realizacją zadań z zakresu administracji rządowej realizowanych na podstawie porozumień z organami administracji rządowej w 2020 r.</t>
  </si>
  <si>
    <t xml:space="preserve">A. 
B. 30 000
C. 
D. </t>
  </si>
  <si>
    <t>Rehabilitacja zawodowa i społeczna osób niepełnosprawnych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</si>
  <si>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</si>
  <si>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</si>
  <si>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</si>
  <si>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</si>
  <si>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II. Dotacje dla jednostek spoza sektora finansów publicznych</t>
  </si>
  <si>
    <t>Organizowanie i prowadzenie działalności kulturalnej, turystycznej i rekreacyjnej</t>
  </si>
  <si>
    <t>Powiatowe Centrum Kultury, Turystyki i Rekreacji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</si>
  <si>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</si>
  <si>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</si>
  <si>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</si>
  <si>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</si>
  <si>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2020 roku</t>
  </si>
  <si>
    <t>Termomodernizacja budynku Szpitala Św. Leona w Opatowie</t>
  </si>
  <si>
    <t>Modernizacja przejść dla pieszych w obrębie szkół podstawowych na terenie miasta Opatów</t>
  </si>
  <si>
    <t>Powiatowy Zakład Transportu w Opatowie</t>
  </si>
  <si>
    <t>wpłata do budżetu</t>
  </si>
  <si>
    <t>celowa na inwestycje</t>
  </si>
  <si>
    <t>celowa na zadania realizowane z udziałem środków UE</t>
  </si>
  <si>
    <t>na pierwsze wyposażenie</t>
  </si>
  <si>
    <t>przedmiotowa</t>
  </si>
  <si>
    <t xml:space="preserve">w tym: </t>
  </si>
  <si>
    <t>ogółem</t>
  </si>
  <si>
    <t>w tym: dotacja
z budżetu</t>
  </si>
  <si>
    <t>Koszty</t>
  </si>
  <si>
    <t>Przychody</t>
  </si>
  <si>
    <t>Wyszczególnienie</t>
  </si>
  <si>
    <t>Plan przychodów i kosztów samorządowych zakładów budżetowych na 2020 r.</t>
  </si>
  <si>
    <t>Zakup ambulansu sanitarnego typu A na potrzeby podmiotu leczniczego</t>
  </si>
  <si>
    <t>Szpital Św. Leona Sp. z o.o. z siedzibą w Opatowie</t>
  </si>
  <si>
    <t>Realizacja zadań w ramach nieodpłatnej pomocy prawnej</t>
  </si>
  <si>
    <t>Organizacja pożytku publicznego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</si>
  <si>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</si>
  <si>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</si>
  <si>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</si>
  <si>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</si>
  <si>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Powiat Sandomierz (WTZ Piotrowice i Śmiechowice)</t>
  </si>
  <si>
    <t>Pomoc finansowa udzielona na budowę targowiska wiejskiego wraz z budynkiem handlowo – gastronomicznym z sanitariatami i przynależną infrastrukturą techniczną w miejscowości Iwaniska</t>
  </si>
  <si>
    <t>Gmina Iwaniska</t>
  </si>
  <si>
    <t>Dotacje celowe w 2020 roku</t>
  </si>
  <si>
    <t>Zakup autobusu do przewozów pasażerskich</t>
  </si>
  <si>
    <t>18 590,04</t>
  </si>
  <si>
    <t>7 540 000,00</t>
  </si>
  <si>
    <t>75421</t>
  </si>
  <si>
    <t>Zarządzanie kryzysowe</t>
  </si>
  <si>
    <t>32 036,96</t>
  </si>
  <si>
    <t>50 627,00</t>
  </si>
  <si>
    <t>2120</t>
  </si>
  <si>
    <t>Dotacje celowe otrzymane z budżetu państwa na zadania bieżące realizowane przez powiat na podstawie porozumień z organami administracji rządowej</t>
  </si>
  <si>
    <t>174 058,00</t>
  </si>
  <si>
    <t>23 186 068,00</t>
  </si>
  <si>
    <t>165 458,00</t>
  </si>
  <si>
    <t>22 884 047,00</t>
  </si>
  <si>
    <t>5 502 379,00</t>
  </si>
  <si>
    <t>5 667 837,00</t>
  </si>
  <si>
    <t>8 600,00</t>
  </si>
  <si>
    <t>19 253,00</t>
  </si>
  <si>
    <t>309 122,00</t>
  </si>
  <si>
    <t>295 238,00</t>
  </si>
  <si>
    <t>219 538,00</t>
  </si>
  <si>
    <t>211 901,04</t>
  </si>
  <si>
    <t>102 775 480,40</t>
  </si>
  <si>
    <t>30 000,00</t>
  </si>
  <si>
    <t>1 364 991,00</t>
  </si>
  <si>
    <t>95 815,00</t>
  </si>
  <si>
    <t>40 000,00</t>
  </si>
  <si>
    <t>115 000,00</t>
  </si>
  <si>
    <t>70 000,00</t>
  </si>
  <si>
    <t>6 588 512,73</t>
  </si>
  <si>
    <t>281 901,04</t>
  </si>
  <si>
    <t>109 363 993,13</t>
  </si>
  <si>
    <t>60004</t>
  </si>
  <si>
    <t>Lokalny transport zbiorowy</t>
  </si>
  <si>
    <t>80146</t>
  </si>
  <si>
    <t>Dokształcanie i doskonalenie nauczycieli</t>
  </si>
  <si>
    <t>85446</t>
  </si>
  <si>
    <t>90019</t>
  </si>
  <si>
    <t>Wpływy i wydatki związane z gromadzeniem środków z opłat i kar za korzystanie ze środowiska</t>
  </si>
  <si>
    <t>42.</t>
  </si>
  <si>
    <t>43.</t>
  </si>
  <si>
    <t>Załącznik nr 8</t>
  </si>
  <si>
    <t>Załącznik Nr 1                                                                                                          do uchwały Rady Powiatu w Opatowie Nr XXVI.50.2020                                                                                z dnia 29 lipca 2020 r.</t>
  </si>
  <si>
    <t>Załącznik Nr 2                                                                                                      do uchwały Rady Powiatu w Opatowie Nr XXVI.50.2020                                                z dnia 29 lipca 2020 r.</t>
  </si>
  <si>
    <t>do uchwały Rady Powiatu w Opatowie Nr XXVI.50.2020</t>
  </si>
  <si>
    <t>z dnia 29 lipca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</si>
</sst>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</numFmts>
  <fonts count="9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10"/>
      <color indexed="8"/>
      <name val="Times New Roman"/>
      <family val="1"/>
    </font>
    <font>
      <sz val="6"/>
      <name val="Arial CE"/>
      <family val="2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Czcionka tekstu podstawowego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4"/>
      <name val="Times New Roman"/>
      <family val="1"/>
    </font>
    <font>
      <b/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9"/>
      <name val="Arial"/>
      <family val="2"/>
    </font>
    <font>
      <sz val="9"/>
      <name val="Arial CE"/>
      <family val="2"/>
    </font>
    <font>
      <b/>
      <sz val="9"/>
      <name val="Times New Roman"/>
      <family val="1"/>
    </font>
    <font>
      <b/>
      <sz val="13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6"/>
      <color indexed="8"/>
      <name val="Arial"/>
      <family val="2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5" fillId="32" borderId="0" applyNumberFormat="0" applyBorder="0" applyAlignment="0" applyProtection="0"/>
  </cellStyleXfs>
  <cellXfs count="21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4" fillId="0" borderId="0" xfId="51" applyAlignment="1">
      <alignment vertical="center"/>
      <protection/>
    </xf>
    <xf numFmtId="0" fontId="86" fillId="0" borderId="0" xfId="51" applyFont="1">
      <alignment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vertical="center"/>
      <protection/>
    </xf>
    <xf numFmtId="0" fontId="8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0" fillId="33" borderId="0" xfId="50" applyNumberFormat="1" applyFont="1" applyFill="1" applyAlignment="1" applyProtection="1">
      <alignment horizontal="center" vertical="center" wrapText="1"/>
      <protection locked="0"/>
    </xf>
    <xf numFmtId="0" fontId="4" fillId="34" borderId="0" xfId="51" applyFont="1" applyFill="1">
      <alignment/>
      <protection/>
    </xf>
    <xf numFmtId="41" fontId="4" fillId="0" borderId="0" xfId="51" applyNumberFormat="1" applyFont="1" applyAlignment="1">
      <alignment vertical="center"/>
      <protection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5" fillId="34" borderId="11" xfId="51" applyFont="1" applyFill="1" applyBorder="1" applyAlignment="1">
      <alignment horizontal="center" vertical="center"/>
      <protection/>
    </xf>
    <xf numFmtId="0" fontId="5" fillId="34" borderId="11" xfId="51" applyFont="1" applyFill="1" applyBorder="1" applyAlignment="1">
      <alignment vertical="center" wrapText="1"/>
      <protection/>
    </xf>
    <xf numFmtId="0" fontId="4" fillId="34" borderId="0" xfId="51" applyFont="1" applyFill="1" applyAlignment="1">
      <alignment vertical="center"/>
      <protection/>
    </xf>
    <xf numFmtId="0" fontId="5" fillId="34" borderId="0" xfId="51" applyFont="1" applyFill="1" applyAlignment="1">
      <alignment horizontal="right" vertical="center"/>
      <protection/>
    </xf>
    <xf numFmtId="0" fontId="17" fillId="34" borderId="11" xfId="51" applyFont="1" applyFill="1" applyBorder="1" applyAlignment="1">
      <alignment horizontal="center" vertical="center"/>
      <protection/>
    </xf>
    <xf numFmtId="0" fontId="18" fillId="0" borderId="0" xfId="51" applyFont="1" applyAlignment="1">
      <alignment horizontal="center"/>
      <protection/>
    </xf>
    <xf numFmtId="49" fontId="9" fillId="34" borderId="11" xfId="51" applyNumberFormat="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20" fillId="34" borderId="11" xfId="51" applyFont="1" applyFill="1" applyBorder="1" applyAlignment="1">
      <alignment vertical="center" wrapText="1"/>
      <protection/>
    </xf>
    <xf numFmtId="41" fontId="20" fillId="34" borderId="11" xfId="51" applyNumberFormat="1" applyFont="1" applyFill="1" applyBorder="1" applyAlignment="1">
      <alignment horizontal="left" vertical="center" wrapText="1"/>
      <protection/>
    </xf>
    <xf numFmtId="0" fontId="21" fillId="34" borderId="11" xfId="51" applyFont="1" applyFill="1" applyBorder="1" applyAlignment="1">
      <alignment horizontal="center" vertical="center"/>
      <protection/>
    </xf>
    <xf numFmtId="0" fontId="17" fillId="34" borderId="11" xfId="51" applyFont="1" applyFill="1" applyBorder="1" applyAlignment="1">
      <alignment vertical="center" wrapText="1"/>
      <protection/>
    </xf>
    <xf numFmtId="49" fontId="12" fillId="33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34" borderId="0" xfId="51" applyFont="1" applyFill="1" applyAlignment="1">
      <alignment vertical="center"/>
      <protection/>
    </xf>
    <xf numFmtId="0" fontId="7" fillId="34" borderId="0" xfId="51" applyFont="1" applyFill="1" applyAlignment="1">
      <alignment horizontal="center" vertical="center" wrapText="1"/>
      <protection/>
    </xf>
    <xf numFmtId="0" fontId="4" fillId="34" borderId="0" xfId="51" applyFill="1" applyAlignment="1">
      <alignment vertical="center"/>
      <protection/>
    </xf>
    <xf numFmtId="0" fontId="14" fillId="0" borderId="11" xfId="51" applyFont="1" applyFill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center" vertical="center" wrapText="1"/>
      <protection/>
    </xf>
    <xf numFmtId="0" fontId="14" fillId="34" borderId="11" xfId="51" applyFont="1" applyFill="1" applyBorder="1" applyAlignment="1">
      <alignment horizontal="center" vertical="center" wrapText="1"/>
      <protection/>
    </xf>
    <xf numFmtId="0" fontId="87" fillId="0" borderId="0" xfId="51" applyFont="1">
      <alignment/>
      <protection/>
    </xf>
    <xf numFmtId="0" fontId="87" fillId="0" borderId="0" xfId="51" applyFont="1" applyAlignment="1">
      <alignment vertical="center"/>
      <protection/>
    </xf>
    <xf numFmtId="41" fontId="87" fillId="0" borderId="0" xfId="51" applyNumberFormat="1" applyFont="1" applyAlignment="1">
      <alignment vertical="center"/>
      <protection/>
    </xf>
    <xf numFmtId="41" fontId="8" fillId="0" borderId="0" xfId="51" applyNumberFormat="1" applyFont="1" applyAlignment="1">
      <alignment vertical="center"/>
      <protection/>
    </xf>
    <xf numFmtId="41" fontId="25" fillId="0" borderId="11" xfId="51" applyNumberFormat="1" applyFont="1" applyFill="1" applyBorder="1" applyAlignment="1">
      <alignment horizontal="center" vertical="center" wrapText="1"/>
      <protection/>
    </xf>
    <xf numFmtId="41" fontId="8" fillId="34" borderId="11" xfId="51" applyNumberFormat="1" applyFont="1" applyFill="1" applyBorder="1" applyAlignment="1">
      <alignment horizontal="center" vertical="center" wrapText="1"/>
      <protection/>
    </xf>
    <xf numFmtId="0" fontId="28" fillId="34" borderId="11" xfId="51" applyFont="1" applyFill="1" applyBorder="1" applyAlignment="1">
      <alignment horizontal="center" vertical="center"/>
      <protection/>
    </xf>
    <xf numFmtId="0" fontId="11" fillId="34" borderId="11" xfId="51" applyFont="1" applyFill="1" applyBorder="1" applyAlignment="1">
      <alignment vertical="center" wrapText="1"/>
      <protection/>
    </xf>
    <xf numFmtId="49" fontId="25" fillId="0" borderId="11" xfId="51" applyNumberFormat="1" applyFont="1" applyFill="1" applyBorder="1" applyAlignment="1">
      <alignment horizontal="center" vertical="center" wrapText="1"/>
      <protection/>
    </xf>
    <xf numFmtId="41" fontId="8" fillId="0" borderId="11" xfId="51" applyNumberFormat="1" applyFont="1" applyFill="1" applyBorder="1" applyAlignment="1">
      <alignment horizontal="center" vertical="center" wrapText="1"/>
      <protection/>
    </xf>
    <xf numFmtId="49" fontId="9" fillId="0" borderId="11" xfId="51" applyNumberFormat="1" applyFont="1" applyFill="1" applyBorder="1" applyAlignment="1">
      <alignment horizontal="center" vertical="center" wrapText="1"/>
      <protection/>
    </xf>
    <xf numFmtId="0" fontId="28" fillId="0" borderId="11" xfId="5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vertical="center" wrapText="1"/>
      <protection/>
    </xf>
    <xf numFmtId="0" fontId="9" fillId="34" borderId="11" xfId="51" applyFont="1" applyFill="1" applyBorder="1" applyAlignment="1">
      <alignment vertical="center" wrapText="1"/>
      <protection/>
    </xf>
    <xf numFmtId="0" fontId="87" fillId="0" borderId="0" xfId="51" applyFont="1" applyAlignment="1">
      <alignment horizontal="center" vertical="center"/>
      <protection/>
    </xf>
    <xf numFmtId="41" fontId="87" fillId="0" borderId="0" xfId="51" applyNumberFormat="1" applyFont="1">
      <alignment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0" fontId="88" fillId="0" borderId="0" xfId="51" applyFont="1">
      <alignment/>
      <protection/>
    </xf>
    <xf numFmtId="0" fontId="14" fillId="0" borderId="13" xfId="51" applyFont="1" applyFill="1" applyBorder="1" applyAlignment="1">
      <alignment horizontal="center" vertical="center" wrapText="1"/>
      <protection/>
    </xf>
    <xf numFmtId="0" fontId="13" fillId="34" borderId="13" xfId="51" applyFont="1" applyFill="1" applyBorder="1" applyAlignment="1">
      <alignment horizontal="center" vertical="center" wrapText="1"/>
      <protection/>
    </xf>
    <xf numFmtId="49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1" fontId="21" fillId="34" borderId="11" xfId="51" applyNumberFormat="1" applyFont="1" applyFill="1" applyBorder="1" applyAlignment="1">
      <alignment vertical="center"/>
      <protection/>
    </xf>
    <xf numFmtId="41" fontId="20" fillId="34" borderId="11" xfId="51" applyNumberFormat="1" applyFont="1" applyFill="1" applyBorder="1" applyAlignment="1">
      <alignment vertical="center"/>
      <protection/>
    </xf>
    <xf numFmtId="41" fontId="20" fillId="34" borderId="11" xfId="51" applyNumberFormat="1" applyFont="1" applyFill="1" applyBorder="1" applyAlignment="1">
      <alignment vertical="center" wrapText="1"/>
      <protection/>
    </xf>
    <xf numFmtId="41" fontId="21" fillId="34" borderId="11" xfId="51" applyNumberFormat="1" applyFont="1" applyFill="1" applyBorder="1" applyAlignment="1">
      <alignment vertical="center" wrapText="1"/>
      <protection/>
    </xf>
    <xf numFmtId="43" fontId="14" fillId="34" borderId="11" xfId="51" applyNumberFormat="1" applyFont="1" applyFill="1" applyBorder="1" applyAlignment="1">
      <alignment horizontal="center" vertical="center" wrapText="1"/>
      <protection/>
    </xf>
    <xf numFmtId="43" fontId="9" fillId="34" borderId="15" xfId="51" applyNumberFormat="1" applyFont="1" applyFill="1" applyBorder="1" applyAlignment="1">
      <alignment horizontal="center" vertical="center"/>
      <protection/>
    </xf>
    <xf numFmtId="43" fontId="9" fillId="34" borderId="15" xfId="51" applyNumberFormat="1" applyFont="1" applyFill="1" applyBorder="1" applyAlignment="1">
      <alignment horizontal="center" vertical="center" wrapText="1"/>
      <protection/>
    </xf>
    <xf numFmtId="43" fontId="9" fillId="34" borderId="16" xfId="51" applyNumberFormat="1" applyFont="1" applyFill="1" applyBorder="1" applyAlignment="1">
      <alignment horizontal="center" vertical="center" wrapText="1"/>
      <protection/>
    </xf>
    <xf numFmtId="43" fontId="9" fillId="34" borderId="11" xfId="51" applyNumberFormat="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0" fontId="15" fillId="34" borderId="19" xfId="51" applyFont="1" applyFill="1" applyBorder="1" applyAlignment="1">
      <alignment horizontal="center" vertical="center" wrapText="1"/>
      <protection/>
    </xf>
    <xf numFmtId="0" fontId="14" fillId="34" borderId="12" xfId="51" applyFont="1" applyFill="1" applyBorder="1" applyAlignment="1">
      <alignment horizontal="center" vertical="center" wrapText="1"/>
      <protection/>
    </xf>
    <xf numFmtId="0" fontId="14" fillId="34" borderId="13" xfId="51" applyFont="1" applyFill="1" applyBorder="1" applyAlignment="1">
      <alignment horizontal="center" vertical="center" wrapText="1"/>
      <protection/>
    </xf>
    <xf numFmtId="0" fontId="18" fillId="34" borderId="0" xfId="51" applyFont="1" applyFill="1" applyAlignment="1">
      <alignment horizontal="center"/>
      <protection/>
    </xf>
    <xf numFmtId="0" fontId="8" fillId="34" borderId="0" xfId="51" applyFont="1" applyFill="1">
      <alignment/>
      <protection/>
    </xf>
    <xf numFmtId="0" fontId="8" fillId="34" borderId="0" xfId="51" applyFont="1" applyFill="1" applyAlignment="1">
      <alignment vertical="center"/>
      <protection/>
    </xf>
    <xf numFmtId="0" fontId="8" fillId="34" borderId="0" xfId="51" applyFont="1" applyFill="1" applyAlignment="1">
      <alignment horizontal="center" vertical="center"/>
      <protection/>
    </xf>
    <xf numFmtId="0" fontId="32" fillId="34" borderId="0" xfId="51" applyFont="1" applyFill="1" applyAlignment="1">
      <alignment horizontal="center" vertical="center"/>
      <protection/>
    </xf>
    <xf numFmtId="3" fontId="33" fillId="34" borderId="11" xfId="51" applyNumberFormat="1" applyFont="1" applyFill="1" applyBorder="1" applyAlignment="1">
      <alignment vertical="center"/>
      <protection/>
    </xf>
    <xf numFmtId="0" fontId="26" fillId="34" borderId="13" xfId="51" applyFont="1" applyFill="1" applyBorder="1" applyAlignment="1">
      <alignment horizontal="center" vertical="center"/>
      <protection/>
    </xf>
    <xf numFmtId="3" fontId="6" fillId="34" borderId="11" xfId="51" applyNumberFormat="1" applyFont="1" applyFill="1" applyBorder="1" applyAlignment="1">
      <alignment vertical="center"/>
      <protection/>
    </xf>
    <xf numFmtId="0" fontId="6" fillId="34" borderId="11" xfId="51" applyFont="1" applyFill="1" applyBorder="1" applyAlignment="1">
      <alignment horizontal="left" vertical="center" wrapText="1"/>
      <protection/>
    </xf>
    <xf numFmtId="0" fontId="6" fillId="34" borderId="11" xfId="51" applyFont="1" applyFill="1" applyBorder="1" applyAlignment="1">
      <alignment horizontal="center" vertical="center"/>
      <protection/>
    </xf>
    <xf numFmtId="3" fontId="27" fillId="34" borderId="16" xfId="51" applyNumberFormat="1" applyFont="1" applyFill="1" applyBorder="1">
      <alignment/>
      <protection/>
    </xf>
    <xf numFmtId="0" fontId="36" fillId="34" borderId="11" xfId="51" applyFont="1" applyFill="1" applyBorder="1" applyAlignment="1">
      <alignment horizontal="left" vertical="center" wrapText="1"/>
      <protection/>
    </xf>
    <xf numFmtId="0" fontId="17" fillId="34" borderId="11" xfId="51" applyFont="1" applyFill="1" applyBorder="1" applyAlignment="1">
      <alignment horizontal="center" vertical="center"/>
      <protection/>
    </xf>
    <xf numFmtId="0" fontId="34" fillId="34" borderId="11" xfId="51" applyFont="1" applyFill="1" applyBorder="1" applyAlignment="1">
      <alignment horizontal="center" vertical="center" wrapText="1"/>
      <protection/>
    </xf>
    <xf numFmtId="0" fontId="34" fillId="34" borderId="11" xfId="51" applyFont="1" applyFill="1" applyBorder="1" applyAlignment="1">
      <alignment horizontal="center" vertical="center"/>
      <protection/>
    </xf>
    <xf numFmtId="0" fontId="5" fillId="34" borderId="0" xfId="51" applyFont="1" applyFill="1" applyAlignment="1">
      <alignment horizontal="right" vertical="center"/>
      <protection/>
    </xf>
    <xf numFmtId="169" fontId="89" fillId="36" borderId="20" xfId="0" applyNumberFormat="1" applyFont="1" applyFill="1" applyBorder="1" applyAlignment="1">
      <alignment horizontal="right" vertical="center" wrapText="1"/>
    </xf>
    <xf numFmtId="0" fontId="90" fillId="36" borderId="20" xfId="0" applyFont="1" applyFill="1" applyBorder="1" applyAlignment="1">
      <alignment horizontal="center" vertical="center" wrapText="1"/>
    </xf>
    <xf numFmtId="0" fontId="89" fillId="36" borderId="20" xfId="0" applyFont="1" applyFill="1" applyBorder="1" applyAlignment="1">
      <alignment horizontal="center" vertical="center" wrapText="1"/>
    </xf>
    <xf numFmtId="169" fontId="91" fillId="36" borderId="20" xfId="0" applyNumberFormat="1" applyFont="1" applyFill="1" applyBorder="1" applyAlignment="1">
      <alignment horizontal="right" vertical="center" wrapText="1"/>
    </xf>
    <xf numFmtId="0" fontId="4" fillId="34" borderId="0" xfId="51" applyFill="1">
      <alignment/>
      <protection/>
    </xf>
    <xf numFmtId="0" fontId="27" fillId="0" borderId="0" xfId="51" applyFont="1">
      <alignment/>
      <protection/>
    </xf>
    <xf numFmtId="0" fontId="27" fillId="34" borderId="0" xfId="51" applyFont="1" applyFill="1">
      <alignment/>
      <protection/>
    </xf>
    <xf numFmtId="43" fontId="13" fillId="0" borderId="11" xfId="51" applyNumberFormat="1" applyFont="1" applyBorder="1" applyAlignment="1">
      <alignment vertical="center"/>
      <protection/>
    </xf>
    <xf numFmtId="0" fontId="27" fillId="0" borderId="11" xfId="51" applyFont="1" applyBorder="1" applyAlignment="1">
      <alignment horizontal="center" vertical="center"/>
      <protection/>
    </xf>
    <xf numFmtId="0" fontId="17" fillId="0" borderId="11" xfId="51" applyFont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8" fillId="34" borderId="0" xfId="51" applyNumberFormat="1" applyFont="1" applyFill="1" applyBorder="1" applyAlignment="1" applyProtection="1">
      <alignment horizontal="right"/>
      <protection locked="0"/>
    </xf>
    <xf numFmtId="0" fontId="16" fillId="34" borderId="0" xfId="51" applyNumberFormat="1" applyFont="1" applyFill="1" applyBorder="1" applyAlignment="1" applyProtection="1">
      <alignment horizontal="right" vertical="center"/>
      <protection locked="0"/>
    </xf>
    <xf numFmtId="0" fontId="16" fillId="34" borderId="0" xfId="51" applyNumberFormat="1" applyFont="1" applyFill="1" applyBorder="1" applyAlignment="1" applyProtection="1">
      <alignment horizontal="right"/>
      <protection locked="0"/>
    </xf>
    <xf numFmtId="41" fontId="27" fillId="34" borderId="11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vertical="center"/>
      <protection/>
    </xf>
    <xf numFmtId="41" fontId="4" fillId="34" borderId="11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horizontal="left"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41" fontId="4" fillId="34" borderId="11" xfId="51" applyNumberFormat="1" applyFont="1" applyFill="1" applyBorder="1" applyAlignment="1">
      <alignment horizontal="right" vertical="center" wrapText="1"/>
      <protection/>
    </xf>
    <xf numFmtId="0" fontId="4" fillId="34" borderId="11" xfId="51" applyFont="1" applyFill="1" applyBorder="1" applyAlignment="1">
      <alignment horizontal="left" vertical="center" wrapText="1"/>
      <protection/>
    </xf>
    <xf numFmtId="0" fontId="4" fillId="34" borderId="11" xfId="51" applyFont="1" applyFill="1" applyBorder="1" applyAlignment="1">
      <alignment horizontal="center" vertical="center" wrapText="1"/>
      <protection/>
    </xf>
    <xf numFmtId="3" fontId="27" fillId="34" borderId="16" xfId="51" applyNumberFormat="1" applyFont="1" applyFill="1" applyBorder="1" applyAlignment="1">
      <alignment horizontal="right" vertical="center" wrapText="1"/>
      <protection/>
    </xf>
    <xf numFmtId="0" fontId="5" fillId="34" borderId="11" xfId="51" applyFont="1" applyFill="1" applyBorder="1" applyAlignment="1">
      <alignment horizontal="left" vertical="center" wrapText="1"/>
      <protection/>
    </xf>
    <xf numFmtId="41" fontId="12" fillId="34" borderId="16" xfId="51" applyNumberFormat="1" applyFont="1" applyFill="1" applyBorder="1" applyAlignment="1">
      <alignment horizontal="right" vertical="center" wrapText="1"/>
      <protection/>
    </xf>
    <xf numFmtId="41" fontId="8" fillId="34" borderId="11" xfId="51" applyNumberFormat="1" applyFont="1" applyFill="1" applyBorder="1" applyAlignment="1">
      <alignment horizontal="right" vertical="center"/>
      <protection/>
    </xf>
    <xf numFmtId="41" fontId="25" fillId="34" borderId="11" xfId="51" applyNumberFormat="1" applyFont="1" applyFill="1" applyBorder="1" applyAlignment="1">
      <alignment horizontal="center" vertical="center" wrapText="1"/>
      <protection/>
    </xf>
    <xf numFmtId="0" fontId="37" fillId="34" borderId="21" xfId="51" applyFont="1" applyFill="1" applyBorder="1" applyAlignment="1">
      <alignment horizontal="center" vertical="center"/>
      <protection/>
    </xf>
    <xf numFmtId="0" fontId="37" fillId="34" borderId="21" xfId="51" applyFont="1" applyFill="1" applyBorder="1" applyAlignment="1">
      <alignment horizontal="center" vertical="center" wrapText="1"/>
      <protection/>
    </xf>
    <xf numFmtId="0" fontId="37" fillId="34" borderId="21" xfId="51" applyFont="1" applyFill="1" applyBorder="1" applyAlignment="1">
      <alignment horizontal="left" vertical="center" indent="2"/>
      <protection/>
    </xf>
    <xf numFmtId="43" fontId="5" fillId="34" borderId="21" xfId="51" applyNumberFormat="1" applyFont="1" applyFill="1" applyBorder="1" applyAlignment="1">
      <alignment vertical="center"/>
      <protection/>
    </xf>
    <xf numFmtId="49" fontId="2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23" fillId="0" borderId="0" xfId="50" applyNumberFormat="1" applyFont="1" applyFill="1" applyBorder="1" applyAlignment="1" applyProtection="1">
      <alignment horizontal="center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0" fillId="36" borderId="20" xfId="0" applyFont="1" applyFill="1" applyBorder="1" applyAlignment="1">
      <alignment horizontal="left" vertical="center" wrapText="1"/>
    </xf>
    <xf numFmtId="169" fontId="89" fillId="36" borderId="20" xfId="0" applyNumberFormat="1" applyFont="1" applyFill="1" applyBorder="1" applyAlignment="1">
      <alignment horizontal="right" vertical="center" wrapText="1"/>
    </xf>
    <xf numFmtId="0" fontId="90" fillId="36" borderId="20" xfId="0" applyFont="1" applyFill="1" applyBorder="1" applyAlignment="1">
      <alignment horizontal="center" vertical="center" wrapText="1"/>
    </xf>
    <xf numFmtId="0" fontId="89" fillId="36" borderId="20" xfId="0" applyFont="1" applyFill="1" applyBorder="1" applyAlignment="1">
      <alignment horizontal="center" vertical="center" wrapText="1"/>
    </xf>
    <xf numFmtId="0" fontId="16" fillId="0" borderId="0" xfId="50" applyNumberFormat="1" applyFont="1" applyFill="1" applyBorder="1" applyAlignment="1" applyProtection="1">
      <alignment horizontal="right" wrapText="1"/>
      <protection locked="0"/>
    </xf>
    <xf numFmtId="0" fontId="24" fillId="33" borderId="0" xfId="50" applyFont="1" applyFill="1" applyAlignment="1" applyProtection="1">
      <alignment horizontal="center" vertical="center" wrapText="1" shrinkToFit="1"/>
      <protection locked="0"/>
    </xf>
    <xf numFmtId="169" fontId="91" fillId="36" borderId="20" xfId="0" applyNumberFormat="1" applyFont="1" applyFill="1" applyBorder="1" applyAlignment="1">
      <alignment horizontal="right" vertical="center" wrapText="1"/>
    </xf>
    <xf numFmtId="0" fontId="92" fillId="36" borderId="20" xfId="0" applyFont="1" applyFill="1" applyBorder="1" applyAlignment="1">
      <alignment horizontal="center" vertical="center" wrapText="1"/>
    </xf>
    <xf numFmtId="0" fontId="13" fillId="34" borderId="23" xfId="51" applyFont="1" applyFill="1" applyBorder="1" applyAlignment="1">
      <alignment horizontal="center" vertical="center"/>
      <protection/>
    </xf>
    <xf numFmtId="0" fontId="13" fillId="34" borderId="24" xfId="51" applyFont="1" applyFill="1" applyBorder="1" applyAlignment="1">
      <alignment horizontal="center" vertical="center"/>
      <protection/>
    </xf>
    <xf numFmtId="0" fontId="13" fillId="34" borderId="13" xfId="51" applyFont="1" applyFill="1" applyBorder="1" applyAlignment="1">
      <alignment horizontal="center" vertical="center"/>
      <protection/>
    </xf>
    <xf numFmtId="0" fontId="13" fillId="34" borderId="25" xfId="51" applyFont="1" applyFill="1" applyBorder="1" applyAlignment="1">
      <alignment horizontal="center" vertical="center" wrapText="1"/>
      <protection/>
    </xf>
    <xf numFmtId="0" fontId="13" fillId="34" borderId="19" xfId="51" applyFont="1" applyFill="1" applyBorder="1" applyAlignment="1">
      <alignment horizontal="center" vertical="center" wrapText="1"/>
      <protection/>
    </xf>
    <xf numFmtId="0" fontId="13" fillId="34" borderId="12" xfId="51" applyFont="1" applyFill="1" applyBorder="1" applyAlignment="1">
      <alignment horizontal="center" vertical="center" wrapText="1"/>
      <protection/>
    </xf>
    <xf numFmtId="0" fontId="13" fillId="34" borderId="16" xfId="51" applyFont="1" applyFill="1" applyBorder="1" applyAlignment="1">
      <alignment horizontal="center" vertical="center" wrapText="1"/>
      <protection/>
    </xf>
    <xf numFmtId="0" fontId="22" fillId="34" borderId="11" xfId="51" applyFont="1" applyFill="1" applyBorder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3" fillId="34" borderId="11" xfId="51" applyFont="1" applyFill="1" applyBorder="1" applyAlignment="1">
      <alignment horizontal="center" vertical="center"/>
      <protection/>
    </xf>
    <xf numFmtId="0" fontId="13" fillId="34" borderId="11" xfId="51" applyFont="1" applyFill="1" applyBorder="1" applyAlignment="1">
      <alignment horizontal="center" vertical="center" wrapText="1"/>
      <protection/>
    </xf>
    <xf numFmtId="0" fontId="23" fillId="34" borderId="0" xfId="51" applyFont="1" applyFill="1" applyAlignment="1">
      <alignment horizontal="center" vertical="center" wrapText="1"/>
      <protection/>
    </xf>
    <xf numFmtId="0" fontId="14" fillId="34" borderId="16" xfId="51" applyFont="1" applyFill="1" applyBorder="1" applyAlignment="1">
      <alignment horizontal="center" vertical="center" wrapText="1"/>
      <protection/>
    </xf>
    <xf numFmtId="0" fontId="14" fillId="34" borderId="12" xfId="51" applyFont="1" applyFill="1" applyBorder="1" applyAlignment="1">
      <alignment horizontal="center" vertical="center" wrapText="1"/>
      <protection/>
    </xf>
    <xf numFmtId="0" fontId="14" fillId="34" borderId="23" xfId="51" applyFont="1" applyFill="1" applyBorder="1" applyAlignment="1">
      <alignment horizontal="center" vertical="center" wrapText="1"/>
      <protection/>
    </xf>
    <xf numFmtId="0" fontId="14" fillId="34" borderId="11" xfId="51" applyFont="1" applyFill="1" applyBorder="1" applyAlignment="1">
      <alignment horizontal="center" vertical="center" wrapText="1"/>
      <protection/>
    </xf>
    <xf numFmtId="0" fontId="14" fillId="34" borderId="19" xfId="51" applyFont="1" applyFill="1" applyBorder="1" applyAlignment="1">
      <alignment horizontal="center" vertical="center" wrapText="1"/>
      <protection/>
    </xf>
    <xf numFmtId="0" fontId="9" fillId="34" borderId="23" xfId="51" applyFont="1" applyFill="1" applyBorder="1" applyAlignment="1">
      <alignment horizontal="center" vertical="center"/>
      <protection/>
    </xf>
    <xf numFmtId="0" fontId="9" fillId="34" borderId="24" xfId="51" applyFont="1" applyFill="1" applyBorder="1" applyAlignment="1">
      <alignment horizontal="center" vertical="center"/>
      <protection/>
    </xf>
    <xf numFmtId="0" fontId="9" fillId="34" borderId="13" xfId="51" applyFont="1" applyFill="1" applyBorder="1" applyAlignment="1">
      <alignment horizontal="center" vertical="center"/>
      <protection/>
    </xf>
    <xf numFmtId="0" fontId="14" fillId="34" borderId="18" xfId="51" applyFont="1" applyFill="1" applyBorder="1" applyAlignment="1">
      <alignment horizontal="center" vertical="center" wrapText="1"/>
      <protection/>
    </xf>
    <xf numFmtId="0" fontId="14" fillId="34" borderId="26" xfId="51" applyFont="1" applyFill="1" applyBorder="1" applyAlignment="1">
      <alignment horizontal="center" vertical="center" wrapText="1"/>
      <protection/>
    </xf>
    <xf numFmtId="0" fontId="14" fillId="34" borderId="17" xfId="51" applyFont="1" applyFill="1" applyBorder="1" applyAlignment="1">
      <alignment horizontal="center" vertical="center" wrapText="1"/>
      <protection/>
    </xf>
    <xf numFmtId="0" fontId="14" fillId="34" borderId="13" xfId="51" applyFont="1" applyFill="1" applyBorder="1" applyAlignment="1">
      <alignment horizontal="center" vertical="center" wrapText="1"/>
      <protection/>
    </xf>
    <xf numFmtId="0" fontId="14" fillId="34" borderId="24" xfId="51" applyFont="1" applyFill="1" applyBorder="1" applyAlignment="1">
      <alignment horizontal="center" vertical="center" wrapText="1"/>
      <protection/>
    </xf>
    <xf numFmtId="0" fontId="14" fillId="0" borderId="16" xfId="51" applyFont="1" applyFill="1" applyBorder="1" applyAlignment="1">
      <alignment horizontal="center" vertical="center" wrapText="1"/>
      <protection/>
    </xf>
    <xf numFmtId="0" fontId="14" fillId="0" borderId="19" xfId="51" applyFont="1" applyFill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center" vertical="center" wrapText="1"/>
      <protection/>
    </xf>
    <xf numFmtId="0" fontId="14" fillId="0" borderId="23" xfId="51" applyFont="1" applyFill="1" applyBorder="1" applyAlignment="1">
      <alignment horizontal="center" vertical="center" wrapText="1"/>
      <protection/>
    </xf>
    <xf numFmtId="0" fontId="14" fillId="0" borderId="13" xfId="51" applyFont="1" applyFill="1" applyBorder="1" applyAlignment="1">
      <alignment horizontal="center" vertical="center" wrapText="1"/>
      <protection/>
    </xf>
    <xf numFmtId="0" fontId="14" fillId="0" borderId="24" xfId="51" applyFont="1" applyFill="1" applyBorder="1" applyAlignment="1">
      <alignment horizontal="center" vertical="center" wrapText="1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center" vertical="center"/>
      <protection/>
    </xf>
    <xf numFmtId="0" fontId="9" fillId="0" borderId="13" xfId="51" applyFont="1" applyFill="1" applyBorder="1" applyAlignment="1">
      <alignment horizontal="center" vertical="center"/>
      <protection/>
    </xf>
    <xf numFmtId="0" fontId="14" fillId="0" borderId="11" xfId="51" applyFont="1" applyFill="1" applyBorder="1" applyAlignment="1">
      <alignment horizontal="center" vertical="center" wrapText="1"/>
      <protection/>
    </xf>
    <xf numFmtId="0" fontId="14" fillId="0" borderId="11" xfId="51" applyFont="1" applyFill="1" applyBorder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19" fillId="0" borderId="16" xfId="51" applyFont="1" applyFill="1" applyBorder="1" applyAlignment="1">
      <alignment horizontal="center" vertical="center" wrapText="1"/>
      <protection/>
    </xf>
    <xf numFmtId="0" fontId="19" fillId="0" borderId="19" xfId="5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34" fillId="34" borderId="23" xfId="51" applyFont="1" applyFill="1" applyBorder="1" applyAlignment="1">
      <alignment horizontal="center" vertical="center"/>
      <protection/>
    </xf>
    <xf numFmtId="0" fontId="34" fillId="34" borderId="24" xfId="51" applyFont="1" applyFill="1" applyBorder="1" applyAlignment="1">
      <alignment horizontal="center" vertical="center"/>
      <protection/>
    </xf>
    <xf numFmtId="0" fontId="34" fillId="34" borderId="13" xfId="51" applyFont="1" applyFill="1" applyBorder="1" applyAlignment="1">
      <alignment horizontal="center" vertical="center"/>
      <protection/>
    </xf>
    <xf numFmtId="0" fontId="35" fillId="34" borderId="23" xfId="51" applyFont="1" applyFill="1" applyBorder="1" applyAlignment="1">
      <alignment horizontal="left" vertical="center"/>
      <protection/>
    </xf>
    <xf numFmtId="0" fontId="35" fillId="34" borderId="24" xfId="51" applyFont="1" applyFill="1" applyBorder="1" applyAlignment="1">
      <alignment horizontal="left" vertical="center"/>
      <protection/>
    </xf>
    <xf numFmtId="0" fontId="35" fillId="34" borderId="13" xfId="51" applyFont="1" applyFill="1" applyBorder="1" applyAlignment="1">
      <alignment horizontal="left" vertical="center"/>
      <protection/>
    </xf>
    <xf numFmtId="0" fontId="27" fillId="34" borderId="23" xfId="51" applyFont="1" applyFill="1" applyBorder="1" applyAlignment="1">
      <alignment horizontal="center" vertical="center"/>
      <protection/>
    </xf>
    <xf numFmtId="0" fontId="27" fillId="34" borderId="24" xfId="51" applyFont="1" applyFill="1" applyBorder="1" applyAlignment="1">
      <alignment horizontal="center" vertical="center"/>
      <protection/>
    </xf>
    <xf numFmtId="0" fontId="27" fillId="34" borderId="13" xfId="51" applyFont="1" applyFill="1" applyBorder="1" applyAlignment="1">
      <alignment horizontal="center" vertical="center"/>
      <protection/>
    </xf>
    <xf numFmtId="0" fontId="40" fillId="34" borderId="23" xfId="51" applyFont="1" applyFill="1" applyBorder="1" applyAlignment="1">
      <alignment horizontal="left" vertical="center"/>
      <protection/>
    </xf>
    <xf numFmtId="0" fontId="40" fillId="34" borderId="24" xfId="51" applyFont="1" applyFill="1" applyBorder="1" applyAlignment="1">
      <alignment horizontal="left" vertical="center"/>
      <protection/>
    </xf>
    <xf numFmtId="0" fontId="40" fillId="34" borderId="13" xfId="51" applyFont="1" applyFill="1" applyBorder="1" applyAlignment="1">
      <alignment horizontal="left" vertical="center"/>
      <protection/>
    </xf>
    <xf numFmtId="0" fontId="39" fillId="34" borderId="0" xfId="51" applyFont="1" applyFill="1" applyAlignment="1">
      <alignment horizontal="center" vertical="center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5" fillId="34" borderId="13" xfId="51" applyFont="1" applyFill="1" applyBorder="1" applyAlignment="1">
      <alignment horizontal="center" vertical="center" wrapText="1"/>
      <protection/>
    </xf>
    <xf numFmtId="0" fontId="25" fillId="34" borderId="25" xfId="51" applyFont="1" applyFill="1" applyBorder="1" applyAlignment="1">
      <alignment horizontal="center" vertical="center" wrapText="1"/>
      <protection/>
    </xf>
    <xf numFmtId="0" fontId="25" fillId="34" borderId="27" xfId="51" applyFont="1" applyFill="1" applyBorder="1" applyAlignment="1">
      <alignment horizontal="center" vertical="center" wrapText="1"/>
      <protection/>
    </xf>
    <xf numFmtId="0" fontId="25" fillId="34" borderId="11" xfId="51" applyFont="1" applyFill="1" applyBorder="1" applyAlignment="1">
      <alignment horizontal="center" vertical="center"/>
      <protection/>
    </xf>
    <xf numFmtId="0" fontId="25" fillId="34" borderId="11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2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7" fillId="0" borderId="11" xfId="51" applyFont="1" applyBorder="1" applyAlignment="1">
      <alignment horizontal="center" vertical="center"/>
      <protection/>
    </xf>
    <xf numFmtId="0" fontId="25" fillId="34" borderId="28" xfId="51" applyFont="1" applyFill="1" applyBorder="1" applyAlignment="1">
      <alignment horizontal="center" vertical="center" wrapText="1"/>
      <protection/>
    </xf>
    <xf numFmtId="0" fontId="25" fillId="34" borderId="19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3"/>
  <sheetViews>
    <sheetView showGridLines="0" tabSelected="1" zoomScalePageLayoutView="0" workbookViewId="0" topLeftCell="A1">
      <selection activeCell="B7" sqref="B7:Q7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131" t="s">
        <v>362</v>
      </c>
      <c r="L1" s="131"/>
      <c r="M1" s="131"/>
      <c r="N1" s="131"/>
      <c r="O1" s="131"/>
      <c r="P1" s="131"/>
      <c r="Q1" s="28"/>
    </row>
    <row r="2" spans="1:17" ht="25.5" customHeight="1">
      <c r="A2" s="132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28"/>
    </row>
    <row r="3" spans="1:17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1" t="s">
        <v>0</v>
      </c>
      <c r="O3" s="133"/>
      <c r="P3" s="133"/>
      <c r="Q3" s="28"/>
    </row>
    <row r="4" spans="1:17" ht="6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8"/>
    </row>
    <row r="5" spans="1:17" ht="34.5" customHeight="1">
      <c r="A5" s="10"/>
      <c r="B5" s="14" t="s">
        <v>1</v>
      </c>
      <c r="C5" s="14" t="s">
        <v>2</v>
      </c>
      <c r="D5" s="130" t="s">
        <v>3</v>
      </c>
      <c r="E5" s="130"/>
      <c r="F5" s="130" t="s">
        <v>4</v>
      </c>
      <c r="G5" s="130"/>
      <c r="H5" s="130"/>
      <c r="I5" s="130" t="s">
        <v>137</v>
      </c>
      <c r="J5" s="130"/>
      <c r="K5" s="14" t="s">
        <v>136</v>
      </c>
      <c r="L5" s="14" t="s">
        <v>135</v>
      </c>
      <c r="M5" s="130" t="s">
        <v>134</v>
      </c>
      <c r="N5" s="130"/>
      <c r="O5" s="130"/>
      <c r="P5" s="130"/>
      <c r="Q5" s="130"/>
    </row>
    <row r="6" spans="1:17" ht="11.25" customHeight="1">
      <c r="A6" s="10"/>
      <c r="B6" s="58" t="s">
        <v>5</v>
      </c>
      <c r="C6" s="58" t="s">
        <v>6</v>
      </c>
      <c r="D6" s="129" t="s">
        <v>7</v>
      </c>
      <c r="E6" s="129"/>
      <c r="F6" s="129" t="s">
        <v>8</v>
      </c>
      <c r="G6" s="129"/>
      <c r="H6" s="129"/>
      <c r="I6" s="129" t="s">
        <v>9</v>
      </c>
      <c r="J6" s="129"/>
      <c r="K6" s="58" t="s">
        <v>133</v>
      </c>
      <c r="L6" s="58" t="s">
        <v>132</v>
      </c>
      <c r="M6" s="129" t="s">
        <v>131</v>
      </c>
      <c r="N6" s="129"/>
      <c r="O6" s="129"/>
      <c r="P6" s="129"/>
      <c r="Q6" s="129"/>
    </row>
    <row r="7" spans="1:17" ht="18.75" customHeight="1">
      <c r="A7" s="10"/>
      <c r="B7" s="134" t="s">
        <v>10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17" ht="22.5" customHeight="1">
      <c r="A8" s="10"/>
      <c r="B8" s="58" t="s">
        <v>161</v>
      </c>
      <c r="C8" s="59"/>
      <c r="D8" s="127"/>
      <c r="E8" s="127"/>
      <c r="F8" s="128" t="s">
        <v>162</v>
      </c>
      <c r="G8" s="128"/>
      <c r="H8" s="128"/>
      <c r="I8" s="126" t="s">
        <v>237</v>
      </c>
      <c r="J8" s="126"/>
      <c r="K8" s="60" t="s">
        <v>12</v>
      </c>
      <c r="L8" s="60" t="s">
        <v>322</v>
      </c>
      <c r="M8" s="126" t="s">
        <v>323</v>
      </c>
      <c r="N8" s="126"/>
      <c r="O8" s="126"/>
      <c r="P8" s="126"/>
      <c r="Q8" s="126"/>
    </row>
    <row r="9" spans="1:17" ht="28.5" customHeight="1">
      <c r="A9" s="10"/>
      <c r="B9" s="14"/>
      <c r="C9" s="59"/>
      <c r="D9" s="127"/>
      <c r="E9" s="127"/>
      <c r="F9" s="128" t="s">
        <v>11</v>
      </c>
      <c r="G9" s="128"/>
      <c r="H9" s="128"/>
      <c r="I9" s="126" t="s">
        <v>204</v>
      </c>
      <c r="J9" s="126"/>
      <c r="K9" s="60" t="s">
        <v>12</v>
      </c>
      <c r="L9" s="60" t="s">
        <v>12</v>
      </c>
      <c r="M9" s="126" t="s">
        <v>204</v>
      </c>
      <c r="N9" s="126"/>
      <c r="O9" s="126"/>
      <c r="P9" s="126"/>
      <c r="Q9" s="126"/>
    </row>
    <row r="10" spans="1:17" ht="21.75" customHeight="1">
      <c r="A10" s="10"/>
      <c r="B10" s="59"/>
      <c r="C10" s="58" t="s">
        <v>324</v>
      </c>
      <c r="D10" s="127"/>
      <c r="E10" s="127"/>
      <c r="F10" s="128" t="s">
        <v>325</v>
      </c>
      <c r="G10" s="128"/>
      <c r="H10" s="128"/>
      <c r="I10" s="126" t="s">
        <v>326</v>
      </c>
      <c r="J10" s="126"/>
      <c r="K10" s="60" t="s">
        <v>12</v>
      </c>
      <c r="L10" s="60" t="s">
        <v>322</v>
      </c>
      <c r="M10" s="126" t="s">
        <v>327</v>
      </c>
      <c r="N10" s="126"/>
      <c r="O10" s="126"/>
      <c r="P10" s="126"/>
      <c r="Q10" s="126"/>
    </row>
    <row r="11" spans="1:17" ht="27.75" customHeight="1">
      <c r="A11" s="10"/>
      <c r="B11" s="59"/>
      <c r="C11" s="14"/>
      <c r="D11" s="127"/>
      <c r="E11" s="127"/>
      <c r="F11" s="128" t="s">
        <v>11</v>
      </c>
      <c r="G11" s="128"/>
      <c r="H11" s="128"/>
      <c r="I11" s="126" t="s">
        <v>12</v>
      </c>
      <c r="J11" s="126"/>
      <c r="K11" s="60" t="s">
        <v>12</v>
      </c>
      <c r="L11" s="60" t="s">
        <v>12</v>
      </c>
      <c r="M11" s="126" t="s">
        <v>12</v>
      </c>
      <c r="N11" s="126"/>
      <c r="O11" s="126"/>
      <c r="P11" s="126"/>
      <c r="Q11" s="126"/>
    </row>
    <row r="12" spans="1:17" ht="32.25" customHeight="1">
      <c r="A12" s="10"/>
      <c r="B12" s="59"/>
      <c r="C12" s="59"/>
      <c r="D12" s="129" t="s">
        <v>328</v>
      </c>
      <c r="E12" s="129"/>
      <c r="F12" s="128" t="s">
        <v>329</v>
      </c>
      <c r="G12" s="128"/>
      <c r="H12" s="128"/>
      <c r="I12" s="126" t="s">
        <v>326</v>
      </c>
      <c r="J12" s="126"/>
      <c r="K12" s="60" t="s">
        <v>12</v>
      </c>
      <c r="L12" s="60" t="s">
        <v>322</v>
      </c>
      <c r="M12" s="126" t="s">
        <v>327</v>
      </c>
      <c r="N12" s="126"/>
      <c r="O12" s="126"/>
      <c r="P12" s="126"/>
      <c r="Q12" s="126"/>
    </row>
    <row r="13" spans="1:17" ht="20.25" customHeight="1">
      <c r="A13" s="10"/>
      <c r="B13" s="58" t="s">
        <v>18</v>
      </c>
      <c r="C13" s="59"/>
      <c r="D13" s="127"/>
      <c r="E13" s="127"/>
      <c r="F13" s="128" t="s">
        <v>19</v>
      </c>
      <c r="G13" s="128"/>
      <c r="H13" s="128"/>
      <c r="I13" s="126" t="s">
        <v>243</v>
      </c>
      <c r="J13" s="126"/>
      <c r="K13" s="60" t="s">
        <v>12</v>
      </c>
      <c r="L13" s="60" t="s">
        <v>330</v>
      </c>
      <c r="M13" s="126" t="s">
        <v>331</v>
      </c>
      <c r="N13" s="126"/>
      <c r="O13" s="126"/>
      <c r="P13" s="126"/>
      <c r="Q13" s="126"/>
    </row>
    <row r="14" spans="1:17" ht="27" customHeight="1">
      <c r="A14" s="10"/>
      <c r="B14" s="14"/>
      <c r="C14" s="59"/>
      <c r="D14" s="127"/>
      <c r="E14" s="127"/>
      <c r="F14" s="128" t="s">
        <v>11</v>
      </c>
      <c r="G14" s="128"/>
      <c r="H14" s="128"/>
      <c r="I14" s="126" t="s">
        <v>12</v>
      </c>
      <c r="J14" s="126"/>
      <c r="K14" s="60" t="s">
        <v>12</v>
      </c>
      <c r="L14" s="60" t="s">
        <v>12</v>
      </c>
      <c r="M14" s="126" t="s">
        <v>12</v>
      </c>
      <c r="N14" s="126"/>
      <c r="O14" s="126"/>
      <c r="P14" s="126"/>
      <c r="Q14" s="126"/>
    </row>
    <row r="15" spans="1:17" ht="24" customHeight="1">
      <c r="A15" s="10"/>
      <c r="B15" s="59"/>
      <c r="C15" s="58" t="s">
        <v>244</v>
      </c>
      <c r="D15" s="127"/>
      <c r="E15" s="127"/>
      <c r="F15" s="128" t="s">
        <v>245</v>
      </c>
      <c r="G15" s="128"/>
      <c r="H15" s="128"/>
      <c r="I15" s="126" t="s">
        <v>246</v>
      </c>
      <c r="J15" s="126"/>
      <c r="K15" s="60" t="s">
        <v>12</v>
      </c>
      <c r="L15" s="60" t="s">
        <v>332</v>
      </c>
      <c r="M15" s="126" t="s">
        <v>333</v>
      </c>
      <c r="N15" s="126"/>
      <c r="O15" s="126"/>
      <c r="P15" s="126"/>
      <c r="Q15" s="126"/>
    </row>
    <row r="16" spans="1:17" ht="28.5" customHeight="1">
      <c r="A16" s="10"/>
      <c r="B16" s="59"/>
      <c r="C16" s="14"/>
      <c r="D16" s="127"/>
      <c r="E16" s="127"/>
      <c r="F16" s="128" t="s">
        <v>11</v>
      </c>
      <c r="G16" s="128"/>
      <c r="H16" s="128"/>
      <c r="I16" s="126" t="s">
        <v>12</v>
      </c>
      <c r="J16" s="126"/>
      <c r="K16" s="60" t="s">
        <v>12</v>
      </c>
      <c r="L16" s="60" t="s">
        <v>12</v>
      </c>
      <c r="M16" s="126" t="s">
        <v>12</v>
      </c>
      <c r="N16" s="126"/>
      <c r="O16" s="126"/>
      <c r="P16" s="126"/>
      <c r="Q16" s="126"/>
    </row>
    <row r="17" spans="1:17" ht="28.5" customHeight="1">
      <c r="A17" s="10"/>
      <c r="B17" s="59"/>
      <c r="C17" s="59"/>
      <c r="D17" s="129" t="s">
        <v>238</v>
      </c>
      <c r="E17" s="129"/>
      <c r="F17" s="128" t="s">
        <v>239</v>
      </c>
      <c r="G17" s="128"/>
      <c r="H17" s="128"/>
      <c r="I17" s="126" t="s">
        <v>334</v>
      </c>
      <c r="J17" s="126"/>
      <c r="K17" s="60" t="s">
        <v>12</v>
      </c>
      <c r="L17" s="60" t="s">
        <v>332</v>
      </c>
      <c r="M17" s="126" t="s">
        <v>335</v>
      </c>
      <c r="N17" s="126"/>
      <c r="O17" s="126"/>
      <c r="P17" s="126"/>
      <c r="Q17" s="126"/>
    </row>
    <row r="18" spans="1:17" ht="23.25" customHeight="1">
      <c r="A18" s="10"/>
      <c r="B18" s="59"/>
      <c r="C18" s="58" t="s">
        <v>268</v>
      </c>
      <c r="D18" s="127"/>
      <c r="E18" s="127"/>
      <c r="F18" s="128" t="s">
        <v>269</v>
      </c>
      <c r="G18" s="128"/>
      <c r="H18" s="128"/>
      <c r="I18" s="126" t="s">
        <v>12</v>
      </c>
      <c r="J18" s="126"/>
      <c r="K18" s="60" t="s">
        <v>12</v>
      </c>
      <c r="L18" s="60" t="s">
        <v>336</v>
      </c>
      <c r="M18" s="126" t="s">
        <v>336</v>
      </c>
      <c r="N18" s="126"/>
      <c r="O18" s="126"/>
      <c r="P18" s="126"/>
      <c r="Q18" s="126"/>
    </row>
    <row r="19" spans="1:17" ht="28.5" customHeight="1">
      <c r="A19" s="10"/>
      <c r="B19" s="59"/>
      <c r="C19" s="14"/>
      <c r="D19" s="127"/>
      <c r="E19" s="127"/>
      <c r="F19" s="128" t="s">
        <v>11</v>
      </c>
      <c r="G19" s="128"/>
      <c r="H19" s="128"/>
      <c r="I19" s="126" t="s">
        <v>12</v>
      </c>
      <c r="J19" s="126"/>
      <c r="K19" s="60" t="s">
        <v>12</v>
      </c>
      <c r="L19" s="60" t="s">
        <v>12</v>
      </c>
      <c r="M19" s="126" t="s">
        <v>12</v>
      </c>
      <c r="N19" s="126"/>
      <c r="O19" s="126"/>
      <c r="P19" s="126"/>
      <c r="Q19" s="126"/>
    </row>
    <row r="20" spans="1:17" ht="30" customHeight="1">
      <c r="A20" s="10"/>
      <c r="B20" s="59"/>
      <c r="C20" s="59"/>
      <c r="D20" s="129" t="s">
        <v>238</v>
      </c>
      <c r="E20" s="129"/>
      <c r="F20" s="128" t="s">
        <v>239</v>
      </c>
      <c r="G20" s="128"/>
      <c r="H20" s="128"/>
      <c r="I20" s="126" t="s">
        <v>12</v>
      </c>
      <c r="J20" s="126"/>
      <c r="K20" s="60" t="s">
        <v>12</v>
      </c>
      <c r="L20" s="60" t="s">
        <v>336</v>
      </c>
      <c r="M20" s="126" t="s">
        <v>336</v>
      </c>
      <c r="N20" s="126"/>
      <c r="O20" s="126"/>
      <c r="P20" s="126"/>
      <c r="Q20" s="126"/>
    </row>
    <row r="21" spans="2:17" ht="24" customHeight="1">
      <c r="B21" s="58" t="s">
        <v>22</v>
      </c>
      <c r="C21" s="59"/>
      <c r="D21" s="127"/>
      <c r="E21" s="127"/>
      <c r="F21" s="128" t="s">
        <v>23</v>
      </c>
      <c r="G21" s="128"/>
      <c r="H21" s="128"/>
      <c r="I21" s="126" t="s">
        <v>249</v>
      </c>
      <c r="J21" s="126"/>
      <c r="K21" s="60" t="s">
        <v>12</v>
      </c>
      <c r="L21" s="60" t="s">
        <v>337</v>
      </c>
      <c r="M21" s="126" t="s">
        <v>338</v>
      </c>
      <c r="N21" s="126"/>
      <c r="O21" s="126"/>
      <c r="P21" s="126"/>
      <c r="Q21" s="126"/>
    </row>
    <row r="22" spans="2:17" ht="29.25" customHeight="1">
      <c r="B22" s="14"/>
      <c r="C22" s="59"/>
      <c r="D22" s="127"/>
      <c r="E22" s="127"/>
      <c r="F22" s="128" t="s">
        <v>11</v>
      </c>
      <c r="G22" s="128"/>
      <c r="H22" s="128"/>
      <c r="I22" s="126" t="s">
        <v>12</v>
      </c>
      <c r="J22" s="126"/>
      <c r="K22" s="60" t="s">
        <v>12</v>
      </c>
      <c r="L22" s="60" t="s">
        <v>12</v>
      </c>
      <c r="M22" s="126" t="s">
        <v>12</v>
      </c>
      <c r="N22" s="126"/>
      <c r="O22" s="126"/>
      <c r="P22" s="126"/>
      <c r="Q22" s="126"/>
    </row>
    <row r="23" spans="2:17" ht="21.75" customHeight="1">
      <c r="B23" s="59"/>
      <c r="C23" s="58" t="s">
        <v>24</v>
      </c>
      <c r="D23" s="127"/>
      <c r="E23" s="127"/>
      <c r="F23" s="128" t="s">
        <v>25</v>
      </c>
      <c r="G23" s="128"/>
      <c r="H23" s="128"/>
      <c r="I23" s="126" t="s">
        <v>250</v>
      </c>
      <c r="J23" s="126"/>
      <c r="K23" s="60" t="s">
        <v>12</v>
      </c>
      <c r="L23" s="60" t="s">
        <v>337</v>
      </c>
      <c r="M23" s="126" t="s">
        <v>339</v>
      </c>
      <c r="N23" s="126"/>
      <c r="O23" s="126"/>
      <c r="P23" s="126"/>
      <c r="Q23" s="126"/>
    </row>
    <row r="24" spans="2:17" ht="29.25" customHeight="1">
      <c r="B24" s="59"/>
      <c r="C24" s="14"/>
      <c r="D24" s="127"/>
      <c r="E24" s="127"/>
      <c r="F24" s="128" t="s">
        <v>11</v>
      </c>
      <c r="G24" s="128"/>
      <c r="H24" s="128"/>
      <c r="I24" s="126" t="s">
        <v>12</v>
      </c>
      <c r="J24" s="126"/>
      <c r="K24" s="60" t="s">
        <v>12</v>
      </c>
      <c r="L24" s="60" t="s">
        <v>12</v>
      </c>
      <c r="M24" s="126" t="s">
        <v>12</v>
      </c>
      <c r="N24" s="126"/>
      <c r="O24" s="126"/>
      <c r="P24" s="126"/>
      <c r="Q24" s="126"/>
    </row>
    <row r="25" spans="2:17" ht="23.25" customHeight="1">
      <c r="B25" s="59"/>
      <c r="C25" s="59"/>
      <c r="D25" s="129" t="s">
        <v>13</v>
      </c>
      <c r="E25" s="129"/>
      <c r="F25" s="128" t="s">
        <v>14</v>
      </c>
      <c r="G25" s="128"/>
      <c r="H25" s="128"/>
      <c r="I25" s="126" t="s">
        <v>251</v>
      </c>
      <c r="J25" s="126"/>
      <c r="K25" s="60" t="s">
        <v>12</v>
      </c>
      <c r="L25" s="60" t="s">
        <v>337</v>
      </c>
      <c r="M25" s="126" t="s">
        <v>340</v>
      </c>
      <c r="N25" s="126"/>
      <c r="O25" s="126"/>
      <c r="P25" s="126"/>
      <c r="Q25" s="126"/>
    </row>
    <row r="26" spans="2:17" ht="26.25" customHeight="1">
      <c r="B26" s="136" t="s">
        <v>10</v>
      </c>
      <c r="C26" s="136"/>
      <c r="D26" s="136"/>
      <c r="E26" s="136"/>
      <c r="F26" s="136"/>
      <c r="G26" s="136"/>
      <c r="H26" s="61" t="s">
        <v>26</v>
      </c>
      <c r="I26" s="135" t="s">
        <v>252</v>
      </c>
      <c r="J26" s="135"/>
      <c r="K26" s="62" t="s">
        <v>12</v>
      </c>
      <c r="L26" s="62" t="s">
        <v>341</v>
      </c>
      <c r="M26" s="135" t="s">
        <v>342</v>
      </c>
      <c r="N26" s="135"/>
      <c r="O26" s="135"/>
      <c r="P26" s="135"/>
      <c r="Q26" s="135"/>
    </row>
    <row r="27" spans="2:17" ht="28.5" customHeight="1">
      <c r="B27" s="139"/>
      <c r="C27" s="139"/>
      <c r="D27" s="139"/>
      <c r="E27" s="139"/>
      <c r="F27" s="137" t="s">
        <v>11</v>
      </c>
      <c r="G27" s="137"/>
      <c r="H27" s="137"/>
      <c r="I27" s="138" t="s">
        <v>253</v>
      </c>
      <c r="J27" s="138"/>
      <c r="K27" s="63" t="s">
        <v>12</v>
      </c>
      <c r="L27" s="63" t="s">
        <v>12</v>
      </c>
      <c r="M27" s="138" t="s">
        <v>253</v>
      </c>
      <c r="N27" s="138"/>
      <c r="O27" s="138"/>
      <c r="P27" s="138"/>
      <c r="Q27" s="138"/>
    </row>
    <row r="28" spans="2:17" ht="20.25" customHeight="1">
      <c r="B28" s="134" t="s">
        <v>27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ht="24" customHeight="1">
      <c r="B29" s="58" t="s">
        <v>180</v>
      </c>
      <c r="C29" s="59"/>
      <c r="D29" s="127"/>
      <c r="E29" s="127"/>
      <c r="F29" s="128" t="s">
        <v>181</v>
      </c>
      <c r="G29" s="128"/>
      <c r="H29" s="128"/>
      <c r="I29" s="126" t="s">
        <v>255</v>
      </c>
      <c r="J29" s="126"/>
      <c r="K29" s="60" t="s">
        <v>12</v>
      </c>
      <c r="L29" s="60" t="s">
        <v>343</v>
      </c>
      <c r="M29" s="126" t="s">
        <v>344</v>
      </c>
      <c r="N29" s="126"/>
      <c r="O29" s="126"/>
      <c r="P29" s="126"/>
      <c r="Q29" s="126"/>
    </row>
    <row r="30" spans="2:17" ht="28.5" customHeight="1">
      <c r="B30" s="14"/>
      <c r="C30" s="59"/>
      <c r="D30" s="127"/>
      <c r="E30" s="127"/>
      <c r="F30" s="128" t="s">
        <v>11</v>
      </c>
      <c r="G30" s="128"/>
      <c r="H30" s="128"/>
      <c r="I30" s="126" t="s">
        <v>12</v>
      </c>
      <c r="J30" s="126"/>
      <c r="K30" s="60" t="s">
        <v>12</v>
      </c>
      <c r="L30" s="60" t="s">
        <v>12</v>
      </c>
      <c r="M30" s="126" t="s">
        <v>12</v>
      </c>
      <c r="N30" s="126"/>
      <c r="O30" s="126"/>
      <c r="P30" s="126"/>
      <c r="Q30" s="126"/>
    </row>
    <row r="31" spans="2:17" ht="20.25" customHeight="1">
      <c r="B31" s="59"/>
      <c r="C31" s="58" t="s">
        <v>256</v>
      </c>
      <c r="D31" s="127"/>
      <c r="E31" s="127"/>
      <c r="F31" s="128" t="s">
        <v>257</v>
      </c>
      <c r="G31" s="128"/>
      <c r="H31" s="128"/>
      <c r="I31" s="126" t="s">
        <v>255</v>
      </c>
      <c r="J31" s="126"/>
      <c r="K31" s="60" t="s">
        <v>12</v>
      </c>
      <c r="L31" s="60" t="s">
        <v>343</v>
      </c>
      <c r="M31" s="126" t="s">
        <v>344</v>
      </c>
      <c r="N31" s="126"/>
      <c r="O31" s="126"/>
      <c r="P31" s="126"/>
      <c r="Q31" s="126"/>
    </row>
    <row r="32" spans="2:17" ht="28.5" customHeight="1">
      <c r="B32" s="59"/>
      <c r="C32" s="14"/>
      <c r="D32" s="127"/>
      <c r="E32" s="127"/>
      <c r="F32" s="128" t="s">
        <v>11</v>
      </c>
      <c r="G32" s="128"/>
      <c r="H32" s="128"/>
      <c r="I32" s="126" t="s">
        <v>12</v>
      </c>
      <c r="J32" s="126"/>
      <c r="K32" s="60" t="s">
        <v>12</v>
      </c>
      <c r="L32" s="60" t="s">
        <v>12</v>
      </c>
      <c r="M32" s="126" t="s">
        <v>12</v>
      </c>
      <c r="N32" s="126"/>
      <c r="O32" s="126"/>
      <c r="P32" s="126"/>
      <c r="Q32" s="126"/>
    </row>
    <row r="33" spans="2:17" ht="39.75" customHeight="1">
      <c r="B33" s="59"/>
      <c r="C33" s="59"/>
      <c r="D33" s="129" t="s">
        <v>182</v>
      </c>
      <c r="E33" s="129"/>
      <c r="F33" s="128" t="s">
        <v>209</v>
      </c>
      <c r="G33" s="128"/>
      <c r="H33" s="128"/>
      <c r="I33" s="126" t="s">
        <v>254</v>
      </c>
      <c r="J33" s="126"/>
      <c r="K33" s="60" t="s">
        <v>12</v>
      </c>
      <c r="L33" s="60" t="s">
        <v>343</v>
      </c>
      <c r="M33" s="126" t="s">
        <v>345</v>
      </c>
      <c r="N33" s="126"/>
      <c r="O33" s="126"/>
      <c r="P33" s="126"/>
      <c r="Q33" s="126"/>
    </row>
    <row r="34" spans="2:17" ht="18" customHeight="1">
      <c r="B34" s="58" t="s">
        <v>205</v>
      </c>
      <c r="C34" s="59"/>
      <c r="D34" s="127"/>
      <c r="E34" s="127"/>
      <c r="F34" s="128" t="s">
        <v>206</v>
      </c>
      <c r="G34" s="128"/>
      <c r="H34" s="128"/>
      <c r="I34" s="126" t="s">
        <v>258</v>
      </c>
      <c r="J34" s="126"/>
      <c r="K34" s="60" t="s">
        <v>12</v>
      </c>
      <c r="L34" s="60" t="s">
        <v>346</v>
      </c>
      <c r="M34" s="126" t="s">
        <v>347</v>
      </c>
      <c r="N34" s="126"/>
      <c r="O34" s="126"/>
      <c r="P34" s="126"/>
      <c r="Q34" s="126"/>
    </row>
    <row r="35" spans="2:17" ht="28.5" customHeight="1">
      <c r="B35" s="14"/>
      <c r="C35" s="59"/>
      <c r="D35" s="127"/>
      <c r="E35" s="127"/>
      <c r="F35" s="128" t="s">
        <v>11</v>
      </c>
      <c r="G35" s="128"/>
      <c r="H35" s="128"/>
      <c r="I35" s="126" t="s">
        <v>12</v>
      </c>
      <c r="J35" s="126"/>
      <c r="K35" s="60" t="s">
        <v>12</v>
      </c>
      <c r="L35" s="60" t="s">
        <v>12</v>
      </c>
      <c r="M35" s="126" t="s">
        <v>12</v>
      </c>
      <c r="N35" s="126"/>
      <c r="O35" s="126"/>
      <c r="P35" s="126"/>
      <c r="Q35" s="126"/>
    </row>
    <row r="36" spans="2:17" ht="21" customHeight="1">
      <c r="B36" s="59"/>
      <c r="C36" s="58" t="s">
        <v>207</v>
      </c>
      <c r="D36" s="127"/>
      <c r="E36" s="127"/>
      <c r="F36" s="128" t="s">
        <v>208</v>
      </c>
      <c r="G36" s="128"/>
      <c r="H36" s="128"/>
      <c r="I36" s="126" t="s">
        <v>258</v>
      </c>
      <c r="J36" s="126"/>
      <c r="K36" s="60" t="s">
        <v>12</v>
      </c>
      <c r="L36" s="60" t="s">
        <v>346</v>
      </c>
      <c r="M36" s="126" t="s">
        <v>347</v>
      </c>
      <c r="N36" s="126"/>
      <c r="O36" s="126"/>
      <c r="P36" s="126"/>
      <c r="Q36" s="126"/>
    </row>
    <row r="37" spans="2:17" ht="29.25" customHeight="1">
      <c r="B37" s="59"/>
      <c r="C37" s="14"/>
      <c r="D37" s="127"/>
      <c r="E37" s="127"/>
      <c r="F37" s="128" t="s">
        <v>11</v>
      </c>
      <c r="G37" s="128"/>
      <c r="H37" s="128"/>
      <c r="I37" s="126" t="s">
        <v>12</v>
      </c>
      <c r="J37" s="126"/>
      <c r="K37" s="60" t="s">
        <v>12</v>
      </c>
      <c r="L37" s="60" t="s">
        <v>12</v>
      </c>
      <c r="M37" s="126" t="s">
        <v>12</v>
      </c>
      <c r="N37" s="126"/>
      <c r="O37" s="126"/>
      <c r="P37" s="126"/>
      <c r="Q37" s="126"/>
    </row>
    <row r="38" spans="2:17" ht="41.25" customHeight="1">
      <c r="B38" s="59"/>
      <c r="C38" s="59"/>
      <c r="D38" s="129" t="s">
        <v>182</v>
      </c>
      <c r="E38" s="129"/>
      <c r="F38" s="128" t="s">
        <v>209</v>
      </c>
      <c r="G38" s="128"/>
      <c r="H38" s="128"/>
      <c r="I38" s="126" t="s">
        <v>258</v>
      </c>
      <c r="J38" s="126"/>
      <c r="K38" s="60" t="s">
        <v>12</v>
      </c>
      <c r="L38" s="60" t="s">
        <v>346</v>
      </c>
      <c r="M38" s="126" t="s">
        <v>347</v>
      </c>
      <c r="N38" s="126"/>
      <c r="O38" s="126"/>
      <c r="P38" s="126"/>
      <c r="Q38" s="126"/>
    </row>
    <row r="39" spans="2:17" ht="24" customHeight="1">
      <c r="B39" s="136" t="s">
        <v>27</v>
      </c>
      <c r="C39" s="136"/>
      <c r="D39" s="136"/>
      <c r="E39" s="136"/>
      <c r="F39" s="136"/>
      <c r="G39" s="136"/>
      <c r="H39" s="61" t="s">
        <v>26</v>
      </c>
      <c r="I39" s="135" t="s">
        <v>259</v>
      </c>
      <c r="J39" s="135"/>
      <c r="K39" s="62" t="s">
        <v>12</v>
      </c>
      <c r="L39" s="62" t="s">
        <v>348</v>
      </c>
      <c r="M39" s="135" t="s">
        <v>349</v>
      </c>
      <c r="N39" s="135"/>
      <c r="O39" s="135"/>
      <c r="P39" s="135"/>
      <c r="Q39" s="135"/>
    </row>
    <row r="40" spans="2:17" ht="28.5" customHeight="1">
      <c r="B40" s="139"/>
      <c r="C40" s="139"/>
      <c r="D40" s="139"/>
      <c r="E40" s="139"/>
      <c r="F40" s="137" t="s">
        <v>11</v>
      </c>
      <c r="G40" s="137"/>
      <c r="H40" s="137"/>
      <c r="I40" s="138" t="s">
        <v>210</v>
      </c>
      <c r="J40" s="138"/>
      <c r="K40" s="63" t="s">
        <v>12</v>
      </c>
      <c r="L40" s="63" t="s">
        <v>12</v>
      </c>
      <c r="M40" s="138" t="s">
        <v>210</v>
      </c>
      <c r="N40" s="138"/>
      <c r="O40" s="138"/>
      <c r="P40" s="138"/>
      <c r="Q40" s="138"/>
    </row>
    <row r="41" spans="2:17" ht="19.5" customHeight="1">
      <c r="B41" s="134" t="s">
        <v>28</v>
      </c>
      <c r="C41" s="134"/>
      <c r="D41" s="134"/>
      <c r="E41" s="134"/>
      <c r="F41" s="134"/>
      <c r="G41" s="134"/>
      <c r="H41" s="134"/>
      <c r="I41" s="135" t="s">
        <v>260</v>
      </c>
      <c r="J41" s="135"/>
      <c r="K41" s="62" t="s">
        <v>12</v>
      </c>
      <c r="L41" s="62" t="s">
        <v>350</v>
      </c>
      <c r="M41" s="135" t="s">
        <v>351</v>
      </c>
      <c r="N41" s="135"/>
      <c r="O41" s="135"/>
      <c r="P41" s="135"/>
      <c r="Q41" s="135"/>
    </row>
    <row r="42" spans="2:17" ht="33.75" customHeight="1">
      <c r="B42" s="134"/>
      <c r="C42" s="134"/>
      <c r="D42" s="134"/>
      <c r="E42" s="134"/>
      <c r="F42" s="140" t="s">
        <v>11</v>
      </c>
      <c r="G42" s="140"/>
      <c r="H42" s="140"/>
      <c r="I42" s="141" t="s">
        <v>261</v>
      </c>
      <c r="J42" s="141"/>
      <c r="K42" s="64" t="s">
        <v>12</v>
      </c>
      <c r="L42" s="64" t="s">
        <v>12</v>
      </c>
      <c r="M42" s="141" t="s">
        <v>261</v>
      </c>
      <c r="N42" s="141"/>
      <c r="O42" s="141"/>
      <c r="P42" s="141"/>
      <c r="Q42" s="141"/>
    </row>
    <row r="43" spans="2:17" ht="27.75" customHeight="1">
      <c r="B43" s="142" t="s">
        <v>84</v>
      </c>
      <c r="C43" s="142"/>
      <c r="D43" s="142"/>
      <c r="E43" s="142"/>
      <c r="F43" s="142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</row>
  </sheetData>
  <sheetProtection/>
  <mergeCells count="148">
    <mergeCell ref="B41:H41"/>
    <mergeCell ref="B42:E42"/>
    <mergeCell ref="B43:F43"/>
    <mergeCell ref="G43:Q43"/>
    <mergeCell ref="I40:J40"/>
    <mergeCell ref="D33:E33"/>
    <mergeCell ref="F33:H33"/>
    <mergeCell ref="I33:J33"/>
    <mergeCell ref="M33:Q33"/>
    <mergeCell ref="F42:H42"/>
    <mergeCell ref="I42:J42"/>
    <mergeCell ref="M42:Q42"/>
    <mergeCell ref="I41:J41"/>
    <mergeCell ref="M40:Q40"/>
    <mergeCell ref="M38:Q38"/>
    <mergeCell ref="M41:Q41"/>
    <mergeCell ref="M39:Q39"/>
    <mergeCell ref="I39:J39"/>
    <mergeCell ref="D35:E35"/>
    <mergeCell ref="F35:H35"/>
    <mergeCell ref="D37:E37"/>
    <mergeCell ref="F37:H37"/>
    <mergeCell ref="D38:E38"/>
    <mergeCell ref="B39:G39"/>
    <mergeCell ref="B40:E40"/>
    <mergeCell ref="F38:H38"/>
    <mergeCell ref="I38:J38"/>
    <mergeCell ref="F40:H40"/>
    <mergeCell ref="M34:Q34"/>
    <mergeCell ref="I37:J37"/>
    <mergeCell ref="M37:Q37"/>
    <mergeCell ref="I36:J36"/>
    <mergeCell ref="M36:Q36"/>
    <mergeCell ref="D36:E36"/>
    <mergeCell ref="I35:J35"/>
    <mergeCell ref="M35:Q35"/>
    <mergeCell ref="I34:J34"/>
    <mergeCell ref="D34:E34"/>
    <mergeCell ref="F34:H34"/>
    <mergeCell ref="F36:H36"/>
    <mergeCell ref="I31:J31"/>
    <mergeCell ref="M31:Q31"/>
    <mergeCell ref="I32:J32"/>
    <mergeCell ref="M32:Q32"/>
    <mergeCell ref="F32:H32"/>
    <mergeCell ref="D31:E31"/>
    <mergeCell ref="F31:H31"/>
    <mergeCell ref="D32:E32"/>
    <mergeCell ref="D29:E29"/>
    <mergeCell ref="F29:H29"/>
    <mergeCell ref="I29:J29"/>
    <mergeCell ref="M29:Q29"/>
    <mergeCell ref="I30:J30"/>
    <mergeCell ref="M30:Q30"/>
    <mergeCell ref="D30:E30"/>
    <mergeCell ref="F30:H30"/>
    <mergeCell ref="F27:H27"/>
    <mergeCell ref="I27:J27"/>
    <mergeCell ref="M27:Q27"/>
    <mergeCell ref="B27:E27"/>
    <mergeCell ref="B28:Q28"/>
    <mergeCell ref="D25:E25"/>
    <mergeCell ref="F25:H25"/>
    <mergeCell ref="I25:J25"/>
    <mergeCell ref="M25:Q25"/>
    <mergeCell ref="I26:J26"/>
    <mergeCell ref="M26:Q26"/>
    <mergeCell ref="B26:G26"/>
    <mergeCell ref="D23:E23"/>
    <mergeCell ref="F23:H23"/>
    <mergeCell ref="I23:J23"/>
    <mergeCell ref="M23:Q23"/>
    <mergeCell ref="D24:E24"/>
    <mergeCell ref="F24:H24"/>
    <mergeCell ref="I24:J24"/>
    <mergeCell ref="M24:Q24"/>
    <mergeCell ref="M20:Q20"/>
    <mergeCell ref="D21:E21"/>
    <mergeCell ref="F21:H21"/>
    <mergeCell ref="I21:J21"/>
    <mergeCell ref="M21:Q21"/>
    <mergeCell ref="D22:E22"/>
    <mergeCell ref="F22:H22"/>
    <mergeCell ref="I22:J22"/>
    <mergeCell ref="M22:Q22"/>
    <mergeCell ref="I15:J15"/>
    <mergeCell ref="D18:E18"/>
    <mergeCell ref="F18:H18"/>
    <mergeCell ref="D19:E19"/>
    <mergeCell ref="D20:E20"/>
    <mergeCell ref="F20:H20"/>
    <mergeCell ref="I20:J20"/>
    <mergeCell ref="M18:Q18"/>
    <mergeCell ref="F14:H14"/>
    <mergeCell ref="I17:J17"/>
    <mergeCell ref="I18:J18"/>
    <mergeCell ref="M17:Q17"/>
    <mergeCell ref="D13:E13"/>
    <mergeCell ref="F13:H13"/>
    <mergeCell ref="D14:E14"/>
    <mergeCell ref="D15:E15"/>
    <mergeCell ref="F15:H15"/>
    <mergeCell ref="F11:H11"/>
    <mergeCell ref="F9:H9"/>
    <mergeCell ref="I13:J13"/>
    <mergeCell ref="I14:J14"/>
    <mergeCell ref="M9:Q9"/>
    <mergeCell ref="M14:Q14"/>
    <mergeCell ref="D8:E8"/>
    <mergeCell ref="F8:H8"/>
    <mergeCell ref="M13:Q13"/>
    <mergeCell ref="D11:E11"/>
    <mergeCell ref="D10:E10"/>
    <mergeCell ref="D12:E12"/>
    <mergeCell ref="I10:J10"/>
    <mergeCell ref="F10:H10"/>
    <mergeCell ref="M10:Q10"/>
    <mergeCell ref="M8:Q8"/>
    <mergeCell ref="K1:P1"/>
    <mergeCell ref="A2:P2"/>
    <mergeCell ref="I8:J8"/>
    <mergeCell ref="D5:E5"/>
    <mergeCell ref="M5:Q5"/>
    <mergeCell ref="I9:J9"/>
    <mergeCell ref="D9:E9"/>
    <mergeCell ref="O3:P3"/>
    <mergeCell ref="B7:Q7"/>
    <mergeCell ref="D6:E6"/>
    <mergeCell ref="F5:H5"/>
    <mergeCell ref="M12:Q12"/>
    <mergeCell ref="I11:J11"/>
    <mergeCell ref="I5:J5"/>
    <mergeCell ref="I6:J6"/>
    <mergeCell ref="F6:H6"/>
    <mergeCell ref="I12:J12"/>
    <mergeCell ref="F12:H12"/>
    <mergeCell ref="M11:Q11"/>
    <mergeCell ref="M6:Q6"/>
    <mergeCell ref="M15:Q15"/>
    <mergeCell ref="D16:E16"/>
    <mergeCell ref="F16:H16"/>
    <mergeCell ref="D17:E17"/>
    <mergeCell ref="M19:Q19"/>
    <mergeCell ref="I19:J19"/>
    <mergeCell ref="F17:H17"/>
    <mergeCell ref="F19:H19"/>
    <mergeCell ref="I16:J16"/>
    <mergeCell ref="M16:Q1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1"/>
  <sheetViews>
    <sheetView showGridLines="0" zoomScalePageLayoutView="0" workbookViewId="0" topLeftCell="A1">
      <selection activeCell="AB11" sqref="AB11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48" t="s">
        <v>363</v>
      </c>
      <c r="O1" s="148"/>
      <c r="P1" s="148"/>
      <c r="Q1" s="148"/>
      <c r="R1" s="148"/>
      <c r="S1" s="148"/>
      <c r="T1" s="148"/>
      <c r="U1" s="31"/>
      <c r="V1" s="31"/>
      <c r="W1" s="30"/>
    </row>
    <row r="2" spans="1:23" ht="21.75" customHeight="1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30"/>
    </row>
    <row r="3" ht="7.5" customHeight="1"/>
    <row r="5" spans="1:23" ht="12.75" customHeight="1">
      <c r="A5" s="146" t="s">
        <v>1</v>
      </c>
      <c r="B5" s="146" t="s">
        <v>2</v>
      </c>
      <c r="C5" s="146" t="s">
        <v>155</v>
      </c>
      <c r="D5" s="146" t="s">
        <v>4</v>
      </c>
      <c r="E5" s="146"/>
      <c r="F5" s="146"/>
      <c r="G5" s="146"/>
      <c r="H5" s="146" t="s">
        <v>39</v>
      </c>
      <c r="I5" s="146" t="s">
        <v>93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1:23" ht="12.75" customHeight="1">
      <c r="A6" s="146"/>
      <c r="B6" s="146"/>
      <c r="C6" s="146"/>
      <c r="D6" s="146"/>
      <c r="E6" s="146"/>
      <c r="F6" s="146"/>
      <c r="G6" s="146"/>
      <c r="H6" s="146"/>
      <c r="I6" s="146" t="s">
        <v>49</v>
      </c>
      <c r="J6" s="146" t="s">
        <v>35</v>
      </c>
      <c r="K6" s="146"/>
      <c r="L6" s="146"/>
      <c r="M6" s="146"/>
      <c r="N6" s="146"/>
      <c r="O6" s="146"/>
      <c r="P6" s="146"/>
      <c r="Q6" s="146"/>
      <c r="R6" s="146" t="s">
        <v>38</v>
      </c>
      <c r="S6" s="146" t="s">
        <v>35</v>
      </c>
      <c r="T6" s="146"/>
      <c r="U6" s="146"/>
      <c r="V6" s="146"/>
      <c r="W6" s="146"/>
    </row>
    <row r="7" spans="1:23" ht="12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 t="s">
        <v>154</v>
      </c>
      <c r="K7" s="146" t="s">
        <v>35</v>
      </c>
      <c r="L7" s="146"/>
      <c r="M7" s="146" t="s">
        <v>34</v>
      </c>
      <c r="N7" s="146" t="s">
        <v>33</v>
      </c>
      <c r="O7" s="146" t="s">
        <v>32</v>
      </c>
      <c r="P7" s="146" t="s">
        <v>111</v>
      </c>
      <c r="Q7" s="146" t="s">
        <v>94</v>
      </c>
      <c r="R7" s="146"/>
      <c r="S7" s="146" t="s">
        <v>37</v>
      </c>
      <c r="T7" s="146" t="s">
        <v>36</v>
      </c>
      <c r="U7" s="146"/>
      <c r="V7" s="146" t="s">
        <v>43</v>
      </c>
      <c r="W7" s="146" t="s">
        <v>95</v>
      </c>
    </row>
    <row r="8" spans="1:23" ht="61.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96" t="s">
        <v>30</v>
      </c>
      <c r="L8" s="96" t="s">
        <v>153</v>
      </c>
      <c r="M8" s="146"/>
      <c r="N8" s="146"/>
      <c r="O8" s="146"/>
      <c r="P8" s="146"/>
      <c r="Q8" s="146"/>
      <c r="R8" s="146"/>
      <c r="S8" s="146"/>
      <c r="T8" s="146" t="s">
        <v>31</v>
      </c>
      <c r="U8" s="146"/>
      <c r="V8" s="146"/>
      <c r="W8" s="146"/>
    </row>
    <row r="9" spans="1:23" ht="12.75">
      <c r="A9" s="97" t="s">
        <v>5</v>
      </c>
      <c r="B9" s="97" t="s">
        <v>6</v>
      </c>
      <c r="C9" s="97" t="s">
        <v>7</v>
      </c>
      <c r="D9" s="147" t="s">
        <v>8</v>
      </c>
      <c r="E9" s="147"/>
      <c r="F9" s="147"/>
      <c r="G9" s="147"/>
      <c r="H9" s="97" t="s">
        <v>9</v>
      </c>
      <c r="I9" s="97" t="s">
        <v>133</v>
      </c>
      <c r="J9" s="97" t="s">
        <v>132</v>
      </c>
      <c r="K9" s="97" t="s">
        <v>131</v>
      </c>
      <c r="L9" s="97" t="s">
        <v>152</v>
      </c>
      <c r="M9" s="97" t="s">
        <v>151</v>
      </c>
      <c r="N9" s="97" t="s">
        <v>150</v>
      </c>
      <c r="O9" s="97" t="s">
        <v>149</v>
      </c>
      <c r="P9" s="97" t="s">
        <v>148</v>
      </c>
      <c r="Q9" s="97" t="s">
        <v>147</v>
      </c>
      <c r="R9" s="97" t="s">
        <v>146</v>
      </c>
      <c r="S9" s="97" t="s">
        <v>145</v>
      </c>
      <c r="T9" s="147" t="s">
        <v>144</v>
      </c>
      <c r="U9" s="147"/>
      <c r="V9" s="97" t="s">
        <v>143</v>
      </c>
      <c r="W9" s="97" t="s">
        <v>142</v>
      </c>
    </row>
    <row r="10" spans="1:23" ht="12.75" customHeight="1">
      <c r="A10" s="146" t="s">
        <v>180</v>
      </c>
      <c r="B10" s="146" t="s">
        <v>96</v>
      </c>
      <c r="C10" s="146" t="s">
        <v>96</v>
      </c>
      <c r="D10" s="144" t="s">
        <v>181</v>
      </c>
      <c r="E10" s="144"/>
      <c r="F10" s="144" t="s">
        <v>141</v>
      </c>
      <c r="G10" s="144"/>
      <c r="H10" s="95">
        <v>7881053</v>
      </c>
      <c r="I10" s="95">
        <v>4834386</v>
      </c>
      <c r="J10" s="95">
        <v>4499195</v>
      </c>
      <c r="K10" s="95">
        <v>1661400</v>
      </c>
      <c r="L10" s="95">
        <v>2837795</v>
      </c>
      <c r="M10" s="95">
        <v>305191</v>
      </c>
      <c r="N10" s="95">
        <v>30000</v>
      </c>
      <c r="O10" s="95">
        <v>0</v>
      </c>
      <c r="P10" s="95">
        <v>0</v>
      </c>
      <c r="Q10" s="95">
        <v>0</v>
      </c>
      <c r="R10" s="95">
        <v>3046667</v>
      </c>
      <c r="S10" s="95">
        <v>3046667</v>
      </c>
      <c r="T10" s="145">
        <v>0</v>
      </c>
      <c r="U10" s="145"/>
      <c r="V10" s="95">
        <v>0</v>
      </c>
      <c r="W10" s="95">
        <v>0</v>
      </c>
    </row>
    <row r="11" spans="1:23" ht="12.75" customHeight="1">
      <c r="A11" s="146"/>
      <c r="B11" s="146"/>
      <c r="C11" s="146"/>
      <c r="D11" s="144"/>
      <c r="E11" s="144"/>
      <c r="F11" s="144" t="s">
        <v>140</v>
      </c>
      <c r="G11" s="144"/>
      <c r="H11" s="95">
        <v>-15356</v>
      </c>
      <c r="I11" s="95">
        <v>-15356</v>
      </c>
      <c r="J11" s="95">
        <v>-15356</v>
      </c>
      <c r="K11" s="95">
        <v>0</v>
      </c>
      <c r="L11" s="95">
        <v>-15356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145">
        <v>0</v>
      </c>
      <c r="U11" s="145"/>
      <c r="V11" s="95">
        <v>0</v>
      </c>
      <c r="W11" s="95">
        <v>0</v>
      </c>
    </row>
    <row r="12" spans="1:23" ht="12.75" customHeight="1">
      <c r="A12" s="146"/>
      <c r="B12" s="146"/>
      <c r="C12" s="146"/>
      <c r="D12" s="144"/>
      <c r="E12" s="144"/>
      <c r="F12" s="144" t="s">
        <v>139</v>
      </c>
      <c r="G12" s="144"/>
      <c r="H12" s="95">
        <v>155356</v>
      </c>
      <c r="I12" s="95">
        <v>35000</v>
      </c>
      <c r="J12" s="95">
        <v>35000</v>
      </c>
      <c r="K12" s="95">
        <v>0</v>
      </c>
      <c r="L12" s="95">
        <v>35000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120356</v>
      </c>
      <c r="S12" s="95">
        <v>120356</v>
      </c>
      <c r="T12" s="145">
        <v>0</v>
      </c>
      <c r="U12" s="145"/>
      <c r="V12" s="95">
        <v>0</v>
      </c>
      <c r="W12" s="95">
        <v>0</v>
      </c>
    </row>
    <row r="13" spans="1:23" ht="12.75" customHeight="1">
      <c r="A13" s="146"/>
      <c r="B13" s="146"/>
      <c r="C13" s="146"/>
      <c r="D13" s="144"/>
      <c r="E13" s="144"/>
      <c r="F13" s="144" t="s">
        <v>138</v>
      </c>
      <c r="G13" s="144"/>
      <c r="H13" s="95">
        <v>8021053</v>
      </c>
      <c r="I13" s="95">
        <v>4854030</v>
      </c>
      <c r="J13" s="95">
        <v>4518839</v>
      </c>
      <c r="K13" s="95">
        <v>1661400</v>
      </c>
      <c r="L13" s="95">
        <v>2857439</v>
      </c>
      <c r="M13" s="95">
        <v>305191</v>
      </c>
      <c r="N13" s="95">
        <v>30000</v>
      </c>
      <c r="O13" s="95">
        <v>0</v>
      </c>
      <c r="P13" s="95">
        <v>0</v>
      </c>
      <c r="Q13" s="95">
        <v>0</v>
      </c>
      <c r="R13" s="95">
        <v>3167023</v>
      </c>
      <c r="S13" s="95">
        <v>3167023</v>
      </c>
      <c r="T13" s="145">
        <v>0</v>
      </c>
      <c r="U13" s="145"/>
      <c r="V13" s="95">
        <v>0</v>
      </c>
      <c r="W13" s="95">
        <v>0</v>
      </c>
    </row>
    <row r="14" spans="1:23" ht="12.75" customHeight="1">
      <c r="A14" s="146" t="s">
        <v>96</v>
      </c>
      <c r="B14" s="146" t="s">
        <v>352</v>
      </c>
      <c r="C14" s="146" t="s">
        <v>96</v>
      </c>
      <c r="D14" s="144" t="s">
        <v>353</v>
      </c>
      <c r="E14" s="144"/>
      <c r="F14" s="144" t="s">
        <v>141</v>
      </c>
      <c r="G14" s="144"/>
      <c r="H14" s="95">
        <v>455191</v>
      </c>
      <c r="I14" s="95">
        <v>305191</v>
      </c>
      <c r="J14" s="95">
        <v>0</v>
      </c>
      <c r="K14" s="95">
        <v>0</v>
      </c>
      <c r="L14" s="95">
        <v>0</v>
      </c>
      <c r="M14" s="95">
        <v>305191</v>
      </c>
      <c r="N14" s="95">
        <v>0</v>
      </c>
      <c r="O14" s="95">
        <v>0</v>
      </c>
      <c r="P14" s="95">
        <v>0</v>
      </c>
      <c r="Q14" s="95">
        <v>0</v>
      </c>
      <c r="R14" s="95">
        <v>150000</v>
      </c>
      <c r="S14" s="95">
        <v>150000</v>
      </c>
      <c r="T14" s="145">
        <v>0</v>
      </c>
      <c r="U14" s="145"/>
      <c r="V14" s="95">
        <v>0</v>
      </c>
      <c r="W14" s="95">
        <v>0</v>
      </c>
    </row>
    <row r="15" spans="1:23" ht="12.75" customHeight="1">
      <c r="A15" s="146"/>
      <c r="B15" s="146"/>
      <c r="C15" s="146"/>
      <c r="D15" s="144"/>
      <c r="E15" s="144"/>
      <c r="F15" s="144" t="s">
        <v>140</v>
      </c>
      <c r="G15" s="144"/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145">
        <v>0</v>
      </c>
      <c r="U15" s="145"/>
      <c r="V15" s="95">
        <v>0</v>
      </c>
      <c r="W15" s="95">
        <v>0</v>
      </c>
    </row>
    <row r="16" spans="1:23" ht="12.75" customHeight="1">
      <c r="A16" s="146"/>
      <c r="B16" s="146"/>
      <c r="C16" s="146"/>
      <c r="D16" s="144"/>
      <c r="E16" s="144"/>
      <c r="F16" s="144" t="s">
        <v>139</v>
      </c>
      <c r="G16" s="144"/>
      <c r="H16" s="95">
        <v>110000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110000</v>
      </c>
      <c r="S16" s="95">
        <v>110000</v>
      </c>
      <c r="T16" s="145">
        <v>0</v>
      </c>
      <c r="U16" s="145"/>
      <c r="V16" s="95">
        <v>0</v>
      </c>
      <c r="W16" s="95">
        <v>0</v>
      </c>
    </row>
    <row r="17" spans="1:23" ht="12.75" customHeight="1">
      <c r="A17" s="146"/>
      <c r="B17" s="146"/>
      <c r="C17" s="146"/>
      <c r="D17" s="144"/>
      <c r="E17" s="144"/>
      <c r="F17" s="144" t="s">
        <v>138</v>
      </c>
      <c r="G17" s="144"/>
      <c r="H17" s="95">
        <v>565191</v>
      </c>
      <c r="I17" s="95">
        <v>305191</v>
      </c>
      <c r="J17" s="95">
        <v>0</v>
      </c>
      <c r="K17" s="95">
        <v>0</v>
      </c>
      <c r="L17" s="95">
        <v>0</v>
      </c>
      <c r="M17" s="95">
        <v>305191</v>
      </c>
      <c r="N17" s="95">
        <v>0</v>
      </c>
      <c r="O17" s="95">
        <v>0</v>
      </c>
      <c r="P17" s="95">
        <v>0</v>
      </c>
      <c r="Q17" s="95">
        <v>0</v>
      </c>
      <c r="R17" s="95">
        <v>260000</v>
      </c>
      <c r="S17" s="95">
        <v>260000</v>
      </c>
      <c r="T17" s="145">
        <v>0</v>
      </c>
      <c r="U17" s="145"/>
      <c r="V17" s="95">
        <v>0</v>
      </c>
      <c r="W17" s="95">
        <v>0</v>
      </c>
    </row>
    <row r="18" spans="1:23" ht="12.75" customHeight="1">
      <c r="A18" s="146" t="s">
        <v>96</v>
      </c>
      <c r="B18" s="146" t="s">
        <v>256</v>
      </c>
      <c r="C18" s="146" t="s">
        <v>96</v>
      </c>
      <c r="D18" s="144" t="s">
        <v>257</v>
      </c>
      <c r="E18" s="144"/>
      <c r="F18" s="144" t="s">
        <v>141</v>
      </c>
      <c r="G18" s="144"/>
      <c r="H18" s="95">
        <v>7099579</v>
      </c>
      <c r="I18" s="95">
        <v>4202912</v>
      </c>
      <c r="J18" s="95">
        <v>4172912</v>
      </c>
      <c r="K18" s="95">
        <v>1660117</v>
      </c>
      <c r="L18" s="95">
        <v>2512795</v>
      </c>
      <c r="M18" s="95">
        <v>0</v>
      </c>
      <c r="N18" s="95">
        <v>30000</v>
      </c>
      <c r="O18" s="95">
        <v>0</v>
      </c>
      <c r="P18" s="95">
        <v>0</v>
      </c>
      <c r="Q18" s="95">
        <v>0</v>
      </c>
      <c r="R18" s="95">
        <v>2896667</v>
      </c>
      <c r="S18" s="95">
        <v>2896667</v>
      </c>
      <c r="T18" s="145">
        <v>0</v>
      </c>
      <c r="U18" s="145"/>
      <c r="V18" s="95">
        <v>0</v>
      </c>
      <c r="W18" s="95">
        <v>0</v>
      </c>
    </row>
    <row r="19" spans="1:23" ht="12.75" customHeight="1">
      <c r="A19" s="146"/>
      <c r="B19" s="146"/>
      <c r="C19" s="146"/>
      <c r="D19" s="144"/>
      <c r="E19" s="144"/>
      <c r="F19" s="144" t="s">
        <v>140</v>
      </c>
      <c r="G19" s="144"/>
      <c r="H19" s="95">
        <v>-15356</v>
      </c>
      <c r="I19" s="95">
        <v>-15356</v>
      </c>
      <c r="J19" s="95">
        <v>-15356</v>
      </c>
      <c r="K19" s="95">
        <v>0</v>
      </c>
      <c r="L19" s="95">
        <v>-15356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145">
        <v>0</v>
      </c>
      <c r="U19" s="145"/>
      <c r="V19" s="95">
        <v>0</v>
      </c>
      <c r="W19" s="95">
        <v>0</v>
      </c>
    </row>
    <row r="20" spans="1:23" ht="12.75" customHeight="1">
      <c r="A20" s="146"/>
      <c r="B20" s="146"/>
      <c r="C20" s="146"/>
      <c r="D20" s="144"/>
      <c r="E20" s="144"/>
      <c r="F20" s="144" t="s">
        <v>139</v>
      </c>
      <c r="G20" s="144"/>
      <c r="H20" s="95">
        <v>45356</v>
      </c>
      <c r="I20" s="95">
        <v>35000</v>
      </c>
      <c r="J20" s="95">
        <v>35000</v>
      </c>
      <c r="K20" s="95">
        <v>0</v>
      </c>
      <c r="L20" s="95">
        <v>35000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10356</v>
      </c>
      <c r="S20" s="95">
        <v>10356</v>
      </c>
      <c r="T20" s="145">
        <v>0</v>
      </c>
      <c r="U20" s="145"/>
      <c r="V20" s="95">
        <v>0</v>
      </c>
      <c r="W20" s="95">
        <v>0</v>
      </c>
    </row>
    <row r="21" spans="1:23" ht="12.75" customHeight="1">
      <c r="A21" s="146"/>
      <c r="B21" s="146"/>
      <c r="C21" s="146"/>
      <c r="D21" s="144"/>
      <c r="E21" s="144"/>
      <c r="F21" s="144" t="s">
        <v>138</v>
      </c>
      <c r="G21" s="144"/>
      <c r="H21" s="95">
        <v>7129579</v>
      </c>
      <c r="I21" s="95">
        <v>4222556</v>
      </c>
      <c r="J21" s="95">
        <v>4192556</v>
      </c>
      <c r="K21" s="95">
        <v>1660117</v>
      </c>
      <c r="L21" s="95">
        <v>2532439</v>
      </c>
      <c r="M21" s="95">
        <v>0</v>
      </c>
      <c r="N21" s="95">
        <v>30000</v>
      </c>
      <c r="O21" s="95">
        <v>0</v>
      </c>
      <c r="P21" s="95">
        <v>0</v>
      </c>
      <c r="Q21" s="95">
        <v>0</v>
      </c>
      <c r="R21" s="95">
        <v>2907023</v>
      </c>
      <c r="S21" s="95">
        <v>2907023</v>
      </c>
      <c r="T21" s="145">
        <v>0</v>
      </c>
      <c r="U21" s="145"/>
      <c r="V21" s="95">
        <v>0</v>
      </c>
      <c r="W21" s="95">
        <v>0</v>
      </c>
    </row>
    <row r="22" spans="1:23" ht="12.75" customHeight="1">
      <c r="A22" s="146" t="s">
        <v>15</v>
      </c>
      <c r="B22" s="146" t="s">
        <v>96</v>
      </c>
      <c r="C22" s="146" t="s">
        <v>96</v>
      </c>
      <c r="D22" s="144" t="s">
        <v>262</v>
      </c>
      <c r="E22" s="144"/>
      <c r="F22" s="144" t="s">
        <v>141</v>
      </c>
      <c r="G22" s="144"/>
      <c r="H22" s="95">
        <v>1386321</v>
      </c>
      <c r="I22" s="95">
        <v>339144</v>
      </c>
      <c r="J22" s="95">
        <v>339144</v>
      </c>
      <c r="K22" s="95">
        <v>39656</v>
      </c>
      <c r="L22" s="95">
        <v>299488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1047177</v>
      </c>
      <c r="S22" s="95">
        <v>1047177</v>
      </c>
      <c r="T22" s="145">
        <v>0</v>
      </c>
      <c r="U22" s="145"/>
      <c r="V22" s="95">
        <v>0</v>
      </c>
      <c r="W22" s="95">
        <v>0</v>
      </c>
    </row>
    <row r="23" spans="1:23" ht="12.75" customHeight="1">
      <c r="A23" s="146"/>
      <c r="B23" s="146"/>
      <c r="C23" s="146"/>
      <c r="D23" s="144"/>
      <c r="E23" s="144"/>
      <c r="F23" s="144" t="s">
        <v>140</v>
      </c>
      <c r="G23" s="144"/>
      <c r="H23" s="95">
        <v>-20500</v>
      </c>
      <c r="I23" s="95">
        <v>-20500</v>
      </c>
      <c r="J23" s="95">
        <v>-20500</v>
      </c>
      <c r="K23" s="95">
        <v>0</v>
      </c>
      <c r="L23" s="95">
        <v>-20500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145">
        <v>0</v>
      </c>
      <c r="U23" s="145"/>
      <c r="V23" s="95">
        <v>0</v>
      </c>
      <c r="W23" s="95">
        <v>0</v>
      </c>
    </row>
    <row r="24" spans="1:23" ht="12.75" customHeight="1">
      <c r="A24" s="146"/>
      <c r="B24" s="146"/>
      <c r="C24" s="146"/>
      <c r="D24" s="144"/>
      <c r="E24" s="144"/>
      <c r="F24" s="144" t="s">
        <v>139</v>
      </c>
      <c r="G24" s="144"/>
      <c r="H24" s="95">
        <v>10500</v>
      </c>
      <c r="I24" s="95">
        <v>10500</v>
      </c>
      <c r="J24" s="95">
        <v>10500</v>
      </c>
      <c r="K24" s="95">
        <v>0</v>
      </c>
      <c r="L24" s="95">
        <v>10500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145">
        <v>0</v>
      </c>
      <c r="U24" s="145"/>
      <c r="V24" s="95">
        <v>0</v>
      </c>
      <c r="W24" s="95">
        <v>0</v>
      </c>
    </row>
    <row r="25" spans="1:23" ht="12.75" customHeight="1">
      <c r="A25" s="146"/>
      <c r="B25" s="146"/>
      <c r="C25" s="146"/>
      <c r="D25" s="144"/>
      <c r="E25" s="144"/>
      <c r="F25" s="144" t="s">
        <v>138</v>
      </c>
      <c r="G25" s="144"/>
      <c r="H25" s="95">
        <v>1376321</v>
      </c>
      <c r="I25" s="95">
        <v>329144</v>
      </c>
      <c r="J25" s="95">
        <v>329144</v>
      </c>
      <c r="K25" s="95">
        <v>39656</v>
      </c>
      <c r="L25" s="95">
        <v>289488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1047177</v>
      </c>
      <c r="S25" s="95">
        <v>1047177</v>
      </c>
      <c r="T25" s="145">
        <v>0</v>
      </c>
      <c r="U25" s="145"/>
      <c r="V25" s="95">
        <v>0</v>
      </c>
      <c r="W25" s="95">
        <v>0</v>
      </c>
    </row>
    <row r="26" spans="1:23" ht="12.75" customHeight="1">
      <c r="A26" s="146" t="s">
        <v>96</v>
      </c>
      <c r="B26" s="146" t="s">
        <v>263</v>
      </c>
      <c r="C26" s="146" t="s">
        <v>96</v>
      </c>
      <c r="D26" s="144" t="s">
        <v>264</v>
      </c>
      <c r="E26" s="144"/>
      <c r="F26" s="144" t="s">
        <v>141</v>
      </c>
      <c r="G26" s="144"/>
      <c r="H26" s="95">
        <v>1186321</v>
      </c>
      <c r="I26" s="95">
        <v>339144</v>
      </c>
      <c r="J26" s="95">
        <v>339144</v>
      </c>
      <c r="K26" s="95">
        <v>39656</v>
      </c>
      <c r="L26" s="95">
        <v>299488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847177</v>
      </c>
      <c r="S26" s="95">
        <v>847177</v>
      </c>
      <c r="T26" s="145">
        <v>0</v>
      </c>
      <c r="U26" s="145"/>
      <c r="V26" s="95">
        <v>0</v>
      </c>
      <c r="W26" s="95">
        <v>0</v>
      </c>
    </row>
    <row r="27" spans="1:23" ht="12.75" customHeight="1">
      <c r="A27" s="146"/>
      <c r="B27" s="146"/>
      <c r="C27" s="146"/>
      <c r="D27" s="144"/>
      <c r="E27" s="144"/>
      <c r="F27" s="144" t="s">
        <v>140</v>
      </c>
      <c r="G27" s="144"/>
      <c r="H27" s="95">
        <v>-20500</v>
      </c>
      <c r="I27" s="95">
        <v>-20500</v>
      </c>
      <c r="J27" s="95">
        <v>-20500</v>
      </c>
      <c r="K27" s="95">
        <v>0</v>
      </c>
      <c r="L27" s="95">
        <v>-20500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145">
        <v>0</v>
      </c>
      <c r="U27" s="145"/>
      <c r="V27" s="95">
        <v>0</v>
      </c>
      <c r="W27" s="95">
        <v>0</v>
      </c>
    </row>
    <row r="28" spans="1:23" ht="12.75" customHeight="1">
      <c r="A28" s="146"/>
      <c r="B28" s="146"/>
      <c r="C28" s="146"/>
      <c r="D28" s="144"/>
      <c r="E28" s="144"/>
      <c r="F28" s="144" t="s">
        <v>139</v>
      </c>
      <c r="G28" s="144"/>
      <c r="H28" s="95">
        <v>10500</v>
      </c>
      <c r="I28" s="95">
        <v>10500</v>
      </c>
      <c r="J28" s="95">
        <v>10500</v>
      </c>
      <c r="K28" s="95">
        <v>0</v>
      </c>
      <c r="L28" s="95">
        <v>10500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145">
        <v>0</v>
      </c>
      <c r="U28" s="145"/>
      <c r="V28" s="95">
        <v>0</v>
      </c>
      <c r="W28" s="95">
        <v>0</v>
      </c>
    </row>
    <row r="29" spans="1:23" ht="12.75" customHeight="1">
      <c r="A29" s="146"/>
      <c r="B29" s="146"/>
      <c r="C29" s="146"/>
      <c r="D29" s="144"/>
      <c r="E29" s="144"/>
      <c r="F29" s="144" t="s">
        <v>138</v>
      </c>
      <c r="G29" s="144"/>
      <c r="H29" s="95">
        <v>1176321</v>
      </c>
      <c r="I29" s="95">
        <v>329144</v>
      </c>
      <c r="J29" s="95">
        <v>329144</v>
      </c>
      <c r="K29" s="95">
        <v>39656</v>
      </c>
      <c r="L29" s="95">
        <v>289488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847177</v>
      </c>
      <c r="S29" s="95">
        <v>847177</v>
      </c>
      <c r="T29" s="145">
        <v>0</v>
      </c>
      <c r="U29" s="145"/>
      <c r="V29" s="95">
        <v>0</v>
      </c>
      <c r="W29" s="95">
        <v>0</v>
      </c>
    </row>
    <row r="30" spans="1:23" ht="12.75" customHeight="1">
      <c r="A30" s="146" t="s">
        <v>233</v>
      </c>
      <c r="B30" s="146" t="s">
        <v>96</v>
      </c>
      <c r="C30" s="146" t="s">
        <v>96</v>
      </c>
      <c r="D30" s="144" t="s">
        <v>234</v>
      </c>
      <c r="E30" s="144"/>
      <c r="F30" s="144" t="s">
        <v>141</v>
      </c>
      <c r="G30" s="144"/>
      <c r="H30" s="95">
        <v>10023999</v>
      </c>
      <c r="I30" s="95">
        <v>9798999</v>
      </c>
      <c r="J30" s="95">
        <v>9495138.15</v>
      </c>
      <c r="K30" s="95">
        <v>6305990.94</v>
      </c>
      <c r="L30" s="95">
        <v>3189147.21</v>
      </c>
      <c r="M30" s="95">
        <v>0</v>
      </c>
      <c r="N30" s="95">
        <v>303860.85</v>
      </c>
      <c r="O30" s="95">
        <v>0</v>
      </c>
      <c r="P30" s="95">
        <v>0</v>
      </c>
      <c r="Q30" s="95">
        <v>0</v>
      </c>
      <c r="R30" s="95">
        <v>225000</v>
      </c>
      <c r="S30" s="95">
        <v>225000</v>
      </c>
      <c r="T30" s="145">
        <v>0</v>
      </c>
      <c r="U30" s="145"/>
      <c r="V30" s="95">
        <v>0</v>
      </c>
      <c r="W30" s="95">
        <v>0</v>
      </c>
    </row>
    <row r="31" spans="1:23" ht="12.75" customHeight="1">
      <c r="A31" s="146"/>
      <c r="B31" s="146"/>
      <c r="C31" s="146"/>
      <c r="D31" s="144"/>
      <c r="E31" s="144"/>
      <c r="F31" s="144" t="s">
        <v>140</v>
      </c>
      <c r="G31" s="144"/>
      <c r="H31" s="95">
        <v>-3000</v>
      </c>
      <c r="I31" s="95">
        <v>-3000</v>
      </c>
      <c r="J31" s="95">
        <v>-3000</v>
      </c>
      <c r="K31" s="95">
        <v>0</v>
      </c>
      <c r="L31" s="95">
        <v>-3000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145">
        <v>0</v>
      </c>
      <c r="U31" s="145"/>
      <c r="V31" s="95">
        <v>0</v>
      </c>
      <c r="W31" s="95">
        <v>0</v>
      </c>
    </row>
    <row r="32" spans="1:23" ht="12.75" customHeight="1">
      <c r="A32" s="146"/>
      <c r="B32" s="146"/>
      <c r="C32" s="146"/>
      <c r="D32" s="144"/>
      <c r="E32" s="144"/>
      <c r="F32" s="144" t="s">
        <v>139</v>
      </c>
      <c r="G32" s="144"/>
      <c r="H32" s="95">
        <v>3000</v>
      </c>
      <c r="I32" s="95">
        <v>3000</v>
      </c>
      <c r="J32" s="95">
        <v>3000</v>
      </c>
      <c r="K32" s="95">
        <v>0</v>
      </c>
      <c r="L32" s="95">
        <v>3000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145">
        <v>0</v>
      </c>
      <c r="U32" s="145"/>
      <c r="V32" s="95">
        <v>0</v>
      </c>
      <c r="W32" s="95">
        <v>0</v>
      </c>
    </row>
    <row r="33" spans="1:23" ht="12.75" customHeight="1">
      <c r="A33" s="146"/>
      <c r="B33" s="146"/>
      <c r="C33" s="146"/>
      <c r="D33" s="144"/>
      <c r="E33" s="144"/>
      <c r="F33" s="144" t="s">
        <v>138</v>
      </c>
      <c r="G33" s="144"/>
      <c r="H33" s="95">
        <v>10023999</v>
      </c>
      <c r="I33" s="95">
        <v>9798999</v>
      </c>
      <c r="J33" s="95">
        <v>9495138.15</v>
      </c>
      <c r="K33" s="95">
        <v>6305990.94</v>
      </c>
      <c r="L33" s="95">
        <v>3189147.21</v>
      </c>
      <c r="M33" s="95">
        <v>0</v>
      </c>
      <c r="N33" s="95">
        <v>303860.85</v>
      </c>
      <c r="O33" s="95">
        <v>0</v>
      </c>
      <c r="P33" s="95">
        <v>0</v>
      </c>
      <c r="Q33" s="95">
        <v>0</v>
      </c>
      <c r="R33" s="95">
        <v>225000</v>
      </c>
      <c r="S33" s="95">
        <v>225000</v>
      </c>
      <c r="T33" s="145">
        <v>0</v>
      </c>
      <c r="U33" s="145"/>
      <c r="V33" s="95">
        <v>0</v>
      </c>
      <c r="W33" s="95">
        <v>0</v>
      </c>
    </row>
    <row r="34" spans="1:23" ht="12.75" customHeight="1">
      <c r="A34" s="146" t="s">
        <v>96</v>
      </c>
      <c r="B34" s="146" t="s">
        <v>235</v>
      </c>
      <c r="C34" s="146" t="s">
        <v>96</v>
      </c>
      <c r="D34" s="144" t="s">
        <v>236</v>
      </c>
      <c r="E34" s="144"/>
      <c r="F34" s="144" t="s">
        <v>141</v>
      </c>
      <c r="G34" s="144"/>
      <c r="H34" s="95">
        <v>9430564</v>
      </c>
      <c r="I34" s="95">
        <v>9205564</v>
      </c>
      <c r="J34" s="95">
        <v>9200564</v>
      </c>
      <c r="K34" s="95">
        <v>6286854</v>
      </c>
      <c r="L34" s="95">
        <v>2913710</v>
      </c>
      <c r="M34" s="95">
        <v>0</v>
      </c>
      <c r="N34" s="95">
        <v>5000</v>
      </c>
      <c r="O34" s="95">
        <v>0</v>
      </c>
      <c r="P34" s="95">
        <v>0</v>
      </c>
      <c r="Q34" s="95">
        <v>0</v>
      </c>
      <c r="R34" s="95">
        <v>225000</v>
      </c>
      <c r="S34" s="95">
        <v>225000</v>
      </c>
      <c r="T34" s="145">
        <v>0</v>
      </c>
      <c r="U34" s="145"/>
      <c r="V34" s="95">
        <v>0</v>
      </c>
      <c r="W34" s="95">
        <v>0</v>
      </c>
    </row>
    <row r="35" spans="1:23" ht="12.75" customHeight="1">
      <c r="A35" s="146"/>
      <c r="B35" s="146"/>
      <c r="C35" s="146"/>
      <c r="D35" s="144"/>
      <c r="E35" s="144"/>
      <c r="F35" s="144" t="s">
        <v>140</v>
      </c>
      <c r="G35" s="144"/>
      <c r="H35" s="95">
        <v>-3000</v>
      </c>
      <c r="I35" s="95">
        <v>-3000</v>
      </c>
      <c r="J35" s="95">
        <v>-3000</v>
      </c>
      <c r="K35" s="95">
        <v>0</v>
      </c>
      <c r="L35" s="95">
        <v>-3000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145">
        <v>0</v>
      </c>
      <c r="U35" s="145"/>
      <c r="V35" s="95">
        <v>0</v>
      </c>
      <c r="W35" s="95">
        <v>0</v>
      </c>
    </row>
    <row r="36" spans="1:23" ht="12.75" customHeight="1">
      <c r="A36" s="146"/>
      <c r="B36" s="146"/>
      <c r="C36" s="146"/>
      <c r="D36" s="144"/>
      <c r="E36" s="144"/>
      <c r="F36" s="144" t="s">
        <v>139</v>
      </c>
      <c r="G36" s="144"/>
      <c r="H36" s="95">
        <v>3000</v>
      </c>
      <c r="I36" s="95">
        <v>3000</v>
      </c>
      <c r="J36" s="95">
        <v>3000</v>
      </c>
      <c r="K36" s="95">
        <v>0</v>
      </c>
      <c r="L36" s="95">
        <v>3000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145">
        <v>0</v>
      </c>
      <c r="U36" s="145"/>
      <c r="V36" s="95">
        <v>0</v>
      </c>
      <c r="W36" s="95">
        <v>0</v>
      </c>
    </row>
    <row r="37" spans="1:23" ht="12.75" customHeight="1">
      <c r="A37" s="146"/>
      <c r="B37" s="146"/>
      <c r="C37" s="146"/>
      <c r="D37" s="144"/>
      <c r="E37" s="144"/>
      <c r="F37" s="144" t="s">
        <v>138</v>
      </c>
      <c r="G37" s="144"/>
      <c r="H37" s="95">
        <v>9430564</v>
      </c>
      <c r="I37" s="95">
        <v>9205564</v>
      </c>
      <c r="J37" s="95">
        <v>9200564</v>
      </c>
      <c r="K37" s="95">
        <v>6286854</v>
      </c>
      <c r="L37" s="95">
        <v>2913710</v>
      </c>
      <c r="M37" s="95">
        <v>0</v>
      </c>
      <c r="N37" s="95">
        <v>5000</v>
      </c>
      <c r="O37" s="95">
        <v>0</v>
      </c>
      <c r="P37" s="95">
        <v>0</v>
      </c>
      <c r="Q37" s="95">
        <v>0</v>
      </c>
      <c r="R37" s="95">
        <v>225000</v>
      </c>
      <c r="S37" s="95">
        <v>225000</v>
      </c>
      <c r="T37" s="145">
        <v>0</v>
      </c>
      <c r="U37" s="145"/>
      <c r="V37" s="95">
        <v>0</v>
      </c>
      <c r="W37" s="95">
        <v>0</v>
      </c>
    </row>
    <row r="38" spans="1:23" ht="12.75" customHeight="1">
      <c r="A38" s="146" t="s">
        <v>161</v>
      </c>
      <c r="B38" s="146" t="s">
        <v>96</v>
      </c>
      <c r="C38" s="146" t="s">
        <v>96</v>
      </c>
      <c r="D38" s="144" t="s">
        <v>162</v>
      </c>
      <c r="E38" s="144"/>
      <c r="F38" s="144" t="s">
        <v>141</v>
      </c>
      <c r="G38" s="144"/>
      <c r="H38" s="95">
        <v>7871203.96</v>
      </c>
      <c r="I38" s="95">
        <v>7735409.96</v>
      </c>
      <c r="J38" s="95">
        <v>4818102.96</v>
      </c>
      <c r="K38" s="95">
        <v>4284432</v>
      </c>
      <c r="L38" s="95">
        <v>533670.96</v>
      </c>
      <c r="M38" s="95">
        <v>0</v>
      </c>
      <c r="N38" s="95">
        <v>195600</v>
      </c>
      <c r="O38" s="95">
        <v>2721707</v>
      </c>
      <c r="P38" s="95">
        <v>0</v>
      </c>
      <c r="Q38" s="95">
        <v>0</v>
      </c>
      <c r="R38" s="95">
        <v>135794</v>
      </c>
      <c r="S38" s="95">
        <v>135794</v>
      </c>
      <c r="T38" s="145">
        <v>135794</v>
      </c>
      <c r="U38" s="145"/>
      <c r="V38" s="95">
        <v>0</v>
      </c>
      <c r="W38" s="95">
        <v>0</v>
      </c>
    </row>
    <row r="39" spans="1:23" ht="12.75" customHeight="1">
      <c r="A39" s="146"/>
      <c r="B39" s="146"/>
      <c r="C39" s="146"/>
      <c r="D39" s="144"/>
      <c r="E39" s="144"/>
      <c r="F39" s="144" t="s">
        <v>140</v>
      </c>
      <c r="G39" s="144"/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145">
        <v>0</v>
      </c>
      <c r="U39" s="145"/>
      <c r="V39" s="95">
        <v>0</v>
      </c>
      <c r="W39" s="95">
        <v>0</v>
      </c>
    </row>
    <row r="40" spans="1:23" ht="12.75" customHeight="1">
      <c r="A40" s="146"/>
      <c r="B40" s="146"/>
      <c r="C40" s="146"/>
      <c r="D40" s="144"/>
      <c r="E40" s="144"/>
      <c r="F40" s="144" t="s">
        <v>139</v>
      </c>
      <c r="G40" s="144"/>
      <c r="H40" s="95">
        <v>18590.04</v>
      </c>
      <c r="I40" s="95">
        <v>18590.04</v>
      </c>
      <c r="J40" s="95">
        <v>18590.04</v>
      </c>
      <c r="K40" s="95">
        <v>0</v>
      </c>
      <c r="L40" s="95">
        <v>18590.04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145">
        <v>0</v>
      </c>
      <c r="U40" s="145"/>
      <c r="V40" s="95">
        <v>0</v>
      </c>
      <c r="W40" s="95">
        <v>0</v>
      </c>
    </row>
    <row r="41" spans="1:23" ht="12.75" customHeight="1">
      <c r="A41" s="146"/>
      <c r="B41" s="146"/>
      <c r="C41" s="146"/>
      <c r="D41" s="144"/>
      <c r="E41" s="144"/>
      <c r="F41" s="144" t="s">
        <v>138</v>
      </c>
      <c r="G41" s="144"/>
      <c r="H41" s="95">
        <v>7889794</v>
      </c>
      <c r="I41" s="95">
        <v>7754000</v>
      </c>
      <c r="J41" s="95">
        <v>4836693</v>
      </c>
      <c r="K41" s="95">
        <v>4284432</v>
      </c>
      <c r="L41" s="95">
        <v>552261</v>
      </c>
      <c r="M41" s="95">
        <v>0</v>
      </c>
      <c r="N41" s="95">
        <v>195600</v>
      </c>
      <c r="O41" s="95">
        <v>2721707</v>
      </c>
      <c r="P41" s="95">
        <v>0</v>
      </c>
      <c r="Q41" s="95">
        <v>0</v>
      </c>
      <c r="R41" s="95">
        <v>135794</v>
      </c>
      <c r="S41" s="95">
        <v>135794</v>
      </c>
      <c r="T41" s="145">
        <v>135794</v>
      </c>
      <c r="U41" s="145"/>
      <c r="V41" s="95">
        <v>0</v>
      </c>
      <c r="W41" s="95">
        <v>0</v>
      </c>
    </row>
    <row r="42" spans="1:23" ht="12.75" customHeight="1">
      <c r="A42" s="146" t="s">
        <v>96</v>
      </c>
      <c r="B42" s="146" t="s">
        <v>324</v>
      </c>
      <c r="C42" s="146" t="s">
        <v>96</v>
      </c>
      <c r="D42" s="144" t="s">
        <v>325</v>
      </c>
      <c r="E42" s="144"/>
      <c r="F42" s="144" t="s">
        <v>141</v>
      </c>
      <c r="G42" s="144"/>
      <c r="H42" s="95">
        <v>220036.96</v>
      </c>
      <c r="I42" s="95">
        <v>220036.96</v>
      </c>
      <c r="J42" s="95">
        <v>220036.96</v>
      </c>
      <c r="K42" s="95">
        <v>0</v>
      </c>
      <c r="L42" s="95">
        <v>220036.96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145">
        <v>0</v>
      </c>
      <c r="U42" s="145"/>
      <c r="V42" s="95">
        <v>0</v>
      </c>
      <c r="W42" s="95">
        <v>0</v>
      </c>
    </row>
    <row r="43" spans="1:23" ht="12.75" customHeight="1">
      <c r="A43" s="146"/>
      <c r="B43" s="146"/>
      <c r="C43" s="146"/>
      <c r="D43" s="144"/>
      <c r="E43" s="144"/>
      <c r="F43" s="144" t="s">
        <v>140</v>
      </c>
      <c r="G43" s="144"/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145">
        <v>0</v>
      </c>
      <c r="U43" s="145"/>
      <c r="V43" s="95">
        <v>0</v>
      </c>
      <c r="W43" s="95">
        <v>0</v>
      </c>
    </row>
    <row r="44" spans="1:23" ht="12.75" customHeight="1">
      <c r="A44" s="146"/>
      <c r="B44" s="146"/>
      <c r="C44" s="146"/>
      <c r="D44" s="144"/>
      <c r="E44" s="144"/>
      <c r="F44" s="144" t="s">
        <v>139</v>
      </c>
      <c r="G44" s="144"/>
      <c r="H44" s="95">
        <v>18590.04</v>
      </c>
      <c r="I44" s="95">
        <v>18590.04</v>
      </c>
      <c r="J44" s="95">
        <v>18590.04</v>
      </c>
      <c r="K44" s="95">
        <v>0</v>
      </c>
      <c r="L44" s="95">
        <v>18590.04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145">
        <v>0</v>
      </c>
      <c r="U44" s="145"/>
      <c r="V44" s="95">
        <v>0</v>
      </c>
      <c r="W44" s="95">
        <v>0</v>
      </c>
    </row>
    <row r="45" spans="1:23" ht="12.75" customHeight="1">
      <c r="A45" s="146"/>
      <c r="B45" s="146"/>
      <c r="C45" s="146"/>
      <c r="D45" s="144"/>
      <c r="E45" s="144"/>
      <c r="F45" s="144" t="s">
        <v>138</v>
      </c>
      <c r="G45" s="144"/>
      <c r="H45" s="95">
        <v>238627</v>
      </c>
      <c r="I45" s="95">
        <v>238627</v>
      </c>
      <c r="J45" s="95">
        <v>238627</v>
      </c>
      <c r="K45" s="95">
        <v>0</v>
      </c>
      <c r="L45" s="95">
        <v>238627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145">
        <v>0</v>
      </c>
      <c r="U45" s="145"/>
      <c r="V45" s="95">
        <v>0</v>
      </c>
      <c r="W45" s="95">
        <v>0</v>
      </c>
    </row>
    <row r="46" spans="1:23" ht="20.25" customHeight="1">
      <c r="A46" s="146" t="s">
        <v>91</v>
      </c>
      <c r="B46" s="146" t="s">
        <v>96</v>
      </c>
      <c r="C46" s="146" t="s">
        <v>96</v>
      </c>
      <c r="D46" s="144" t="s">
        <v>16</v>
      </c>
      <c r="E46" s="144"/>
      <c r="F46" s="144" t="s">
        <v>141</v>
      </c>
      <c r="G46" s="144"/>
      <c r="H46" s="95">
        <v>27158845.55</v>
      </c>
      <c r="I46" s="95">
        <v>26102292.55</v>
      </c>
      <c r="J46" s="95">
        <v>22202478</v>
      </c>
      <c r="K46" s="95">
        <v>18007499</v>
      </c>
      <c r="L46" s="95">
        <v>4194979</v>
      </c>
      <c r="M46" s="95">
        <v>1300000</v>
      </c>
      <c r="N46" s="95">
        <v>453659</v>
      </c>
      <c r="O46" s="95">
        <v>2146155.55</v>
      </c>
      <c r="P46" s="95">
        <v>0</v>
      </c>
      <c r="Q46" s="95">
        <v>0</v>
      </c>
      <c r="R46" s="95">
        <v>1056553</v>
      </c>
      <c r="S46" s="95">
        <v>1056553</v>
      </c>
      <c r="T46" s="145">
        <v>0</v>
      </c>
      <c r="U46" s="145"/>
      <c r="V46" s="95">
        <v>0</v>
      </c>
      <c r="W46" s="95">
        <v>0</v>
      </c>
    </row>
    <row r="47" spans="1:23" ht="18" customHeight="1">
      <c r="A47" s="146"/>
      <c r="B47" s="146"/>
      <c r="C47" s="146"/>
      <c r="D47" s="144"/>
      <c r="E47" s="144"/>
      <c r="F47" s="144" t="s">
        <v>140</v>
      </c>
      <c r="G47" s="144"/>
      <c r="H47" s="95">
        <v>-293000</v>
      </c>
      <c r="I47" s="95">
        <v>-293000</v>
      </c>
      <c r="J47" s="95">
        <v>-293000</v>
      </c>
      <c r="K47" s="95">
        <v>-3000</v>
      </c>
      <c r="L47" s="95">
        <v>-290000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145">
        <v>0</v>
      </c>
      <c r="U47" s="145"/>
      <c r="V47" s="95">
        <v>0</v>
      </c>
      <c r="W47" s="95">
        <v>0</v>
      </c>
    </row>
    <row r="48" spans="1:23" ht="18" customHeight="1">
      <c r="A48" s="146"/>
      <c r="B48" s="146"/>
      <c r="C48" s="146"/>
      <c r="D48" s="144"/>
      <c r="E48" s="144"/>
      <c r="F48" s="144" t="s">
        <v>139</v>
      </c>
      <c r="G48" s="144"/>
      <c r="H48" s="95">
        <v>301784</v>
      </c>
      <c r="I48" s="95">
        <v>301784</v>
      </c>
      <c r="J48" s="95">
        <v>11784</v>
      </c>
      <c r="K48" s="95">
        <v>3000</v>
      </c>
      <c r="L48" s="95">
        <v>8784</v>
      </c>
      <c r="M48" s="95">
        <v>290000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145">
        <v>0</v>
      </c>
      <c r="U48" s="145"/>
      <c r="V48" s="95">
        <v>0</v>
      </c>
      <c r="W48" s="95">
        <v>0</v>
      </c>
    </row>
    <row r="49" spans="1:23" ht="18.75" customHeight="1">
      <c r="A49" s="146"/>
      <c r="B49" s="146"/>
      <c r="C49" s="146"/>
      <c r="D49" s="144"/>
      <c r="E49" s="144"/>
      <c r="F49" s="144" t="s">
        <v>138</v>
      </c>
      <c r="G49" s="144"/>
      <c r="H49" s="95">
        <v>27167629.55</v>
      </c>
      <c r="I49" s="95">
        <v>26111076.55</v>
      </c>
      <c r="J49" s="95">
        <v>21921262</v>
      </c>
      <c r="K49" s="95">
        <v>18007499</v>
      </c>
      <c r="L49" s="95">
        <v>3913763</v>
      </c>
      <c r="M49" s="95">
        <v>1590000</v>
      </c>
      <c r="N49" s="95">
        <v>453659</v>
      </c>
      <c r="O49" s="95">
        <v>2146155.55</v>
      </c>
      <c r="P49" s="95">
        <v>0</v>
      </c>
      <c r="Q49" s="95">
        <v>0</v>
      </c>
      <c r="R49" s="95">
        <v>1056553</v>
      </c>
      <c r="S49" s="95">
        <v>1056553</v>
      </c>
      <c r="T49" s="145">
        <v>0</v>
      </c>
      <c r="U49" s="145"/>
      <c r="V49" s="95">
        <v>0</v>
      </c>
      <c r="W49" s="95">
        <v>0</v>
      </c>
    </row>
    <row r="50" spans="1:23" ht="12.75" customHeight="1">
      <c r="A50" s="146" t="s">
        <v>96</v>
      </c>
      <c r="B50" s="146" t="s">
        <v>240</v>
      </c>
      <c r="C50" s="146" t="s">
        <v>96</v>
      </c>
      <c r="D50" s="144" t="s">
        <v>241</v>
      </c>
      <c r="E50" s="144"/>
      <c r="F50" s="144" t="s">
        <v>141</v>
      </c>
      <c r="G50" s="144"/>
      <c r="H50" s="95">
        <v>9944256</v>
      </c>
      <c r="I50" s="95">
        <v>9909256</v>
      </c>
      <c r="J50" s="95">
        <v>7739634</v>
      </c>
      <c r="K50" s="95">
        <v>6543910</v>
      </c>
      <c r="L50" s="95">
        <v>1195724</v>
      </c>
      <c r="M50" s="95">
        <v>800000</v>
      </c>
      <c r="N50" s="95">
        <v>67938</v>
      </c>
      <c r="O50" s="95">
        <v>1301684</v>
      </c>
      <c r="P50" s="95">
        <v>0</v>
      </c>
      <c r="Q50" s="95">
        <v>0</v>
      </c>
      <c r="R50" s="95">
        <v>35000</v>
      </c>
      <c r="S50" s="95">
        <v>35000</v>
      </c>
      <c r="T50" s="145">
        <v>0</v>
      </c>
      <c r="U50" s="145"/>
      <c r="V50" s="95">
        <v>0</v>
      </c>
      <c r="W50" s="95">
        <v>0</v>
      </c>
    </row>
    <row r="51" spans="1:23" ht="12.75" customHeight="1">
      <c r="A51" s="146"/>
      <c r="B51" s="146"/>
      <c r="C51" s="146"/>
      <c r="D51" s="144"/>
      <c r="E51" s="144"/>
      <c r="F51" s="144" t="s">
        <v>140</v>
      </c>
      <c r="G51" s="144"/>
      <c r="H51" s="95">
        <v>-3000</v>
      </c>
      <c r="I51" s="95">
        <v>-3000</v>
      </c>
      <c r="J51" s="95">
        <v>-3000</v>
      </c>
      <c r="K51" s="95">
        <v>-3000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145">
        <v>0</v>
      </c>
      <c r="U51" s="145"/>
      <c r="V51" s="95">
        <v>0</v>
      </c>
      <c r="W51" s="95">
        <v>0</v>
      </c>
    </row>
    <row r="52" spans="1:23" ht="12.75" customHeight="1">
      <c r="A52" s="146"/>
      <c r="B52" s="146"/>
      <c r="C52" s="146"/>
      <c r="D52" s="144"/>
      <c r="E52" s="144"/>
      <c r="F52" s="144" t="s">
        <v>139</v>
      </c>
      <c r="G52" s="144"/>
      <c r="H52" s="95">
        <v>33000</v>
      </c>
      <c r="I52" s="95">
        <v>33000</v>
      </c>
      <c r="J52" s="95">
        <v>3000</v>
      </c>
      <c r="K52" s="95">
        <v>3000</v>
      </c>
      <c r="L52" s="95">
        <v>0</v>
      </c>
      <c r="M52" s="95">
        <v>30000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145">
        <v>0</v>
      </c>
      <c r="U52" s="145"/>
      <c r="V52" s="95">
        <v>0</v>
      </c>
      <c r="W52" s="95">
        <v>0</v>
      </c>
    </row>
    <row r="53" spans="1:23" ht="12.75" customHeight="1">
      <c r="A53" s="146"/>
      <c r="B53" s="146"/>
      <c r="C53" s="146"/>
      <c r="D53" s="144"/>
      <c r="E53" s="144"/>
      <c r="F53" s="144" t="s">
        <v>138</v>
      </c>
      <c r="G53" s="144"/>
      <c r="H53" s="95">
        <v>9974256</v>
      </c>
      <c r="I53" s="95">
        <v>9939256</v>
      </c>
      <c r="J53" s="95">
        <v>7739634</v>
      </c>
      <c r="K53" s="95">
        <v>6543910</v>
      </c>
      <c r="L53" s="95">
        <v>1195724</v>
      </c>
      <c r="M53" s="95">
        <v>830000</v>
      </c>
      <c r="N53" s="95">
        <v>67938</v>
      </c>
      <c r="O53" s="95">
        <v>1301684</v>
      </c>
      <c r="P53" s="95">
        <v>0</v>
      </c>
      <c r="Q53" s="95">
        <v>0</v>
      </c>
      <c r="R53" s="95">
        <v>35000</v>
      </c>
      <c r="S53" s="95">
        <v>35000</v>
      </c>
      <c r="T53" s="145">
        <v>0</v>
      </c>
      <c r="U53" s="145"/>
      <c r="V53" s="95">
        <v>0</v>
      </c>
      <c r="W53" s="95">
        <v>0</v>
      </c>
    </row>
    <row r="54" spans="1:23" ht="12.75" customHeight="1">
      <c r="A54" s="146" t="s">
        <v>96</v>
      </c>
      <c r="B54" s="146" t="s">
        <v>265</v>
      </c>
      <c r="C54" s="146" t="s">
        <v>96</v>
      </c>
      <c r="D54" s="144" t="s">
        <v>266</v>
      </c>
      <c r="E54" s="144"/>
      <c r="F54" s="144" t="s">
        <v>141</v>
      </c>
      <c r="G54" s="144"/>
      <c r="H54" s="95">
        <v>529311</v>
      </c>
      <c r="I54" s="95">
        <v>529311</v>
      </c>
      <c r="J54" s="95">
        <v>128711</v>
      </c>
      <c r="K54" s="95">
        <v>120911</v>
      </c>
      <c r="L54" s="95">
        <v>7800</v>
      </c>
      <c r="M54" s="95">
        <v>400000</v>
      </c>
      <c r="N54" s="95">
        <v>600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145">
        <v>0</v>
      </c>
      <c r="U54" s="145"/>
      <c r="V54" s="95">
        <v>0</v>
      </c>
      <c r="W54" s="95">
        <v>0</v>
      </c>
    </row>
    <row r="55" spans="1:23" ht="12.75" customHeight="1">
      <c r="A55" s="146"/>
      <c r="B55" s="146"/>
      <c r="C55" s="146"/>
      <c r="D55" s="144"/>
      <c r="E55" s="144"/>
      <c r="F55" s="144" t="s">
        <v>140</v>
      </c>
      <c r="G55" s="144"/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145">
        <v>0</v>
      </c>
      <c r="U55" s="145"/>
      <c r="V55" s="95">
        <v>0</v>
      </c>
      <c r="W55" s="95">
        <v>0</v>
      </c>
    </row>
    <row r="56" spans="1:23" ht="12.75" customHeight="1">
      <c r="A56" s="146"/>
      <c r="B56" s="146"/>
      <c r="C56" s="146"/>
      <c r="D56" s="144"/>
      <c r="E56" s="144"/>
      <c r="F56" s="144" t="s">
        <v>139</v>
      </c>
      <c r="G56" s="144"/>
      <c r="H56" s="95">
        <v>260000</v>
      </c>
      <c r="I56" s="95">
        <v>260000</v>
      </c>
      <c r="J56" s="95">
        <v>0</v>
      </c>
      <c r="K56" s="95">
        <v>0</v>
      </c>
      <c r="L56" s="95">
        <v>0</v>
      </c>
      <c r="M56" s="95">
        <v>260000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145">
        <v>0</v>
      </c>
      <c r="U56" s="145"/>
      <c r="V56" s="95">
        <v>0</v>
      </c>
      <c r="W56" s="95">
        <v>0</v>
      </c>
    </row>
    <row r="57" spans="1:23" ht="12.75" customHeight="1">
      <c r="A57" s="146"/>
      <c r="B57" s="146"/>
      <c r="C57" s="146"/>
      <c r="D57" s="144"/>
      <c r="E57" s="144"/>
      <c r="F57" s="144" t="s">
        <v>138</v>
      </c>
      <c r="G57" s="144"/>
      <c r="H57" s="95">
        <v>789311</v>
      </c>
      <c r="I57" s="95">
        <v>789311</v>
      </c>
      <c r="J57" s="95">
        <v>128711</v>
      </c>
      <c r="K57" s="95">
        <v>120911</v>
      </c>
      <c r="L57" s="95">
        <v>7800</v>
      </c>
      <c r="M57" s="95">
        <v>660000</v>
      </c>
      <c r="N57" s="95">
        <v>600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145">
        <v>0</v>
      </c>
      <c r="U57" s="145"/>
      <c r="V57" s="95">
        <v>0</v>
      </c>
      <c r="W57" s="95">
        <v>0</v>
      </c>
    </row>
    <row r="58" spans="1:23" ht="12.75" customHeight="1">
      <c r="A58" s="146" t="s">
        <v>96</v>
      </c>
      <c r="B58" s="146" t="s">
        <v>354</v>
      </c>
      <c r="C58" s="146" t="s">
        <v>96</v>
      </c>
      <c r="D58" s="144" t="s">
        <v>355</v>
      </c>
      <c r="E58" s="144"/>
      <c r="F58" s="144" t="s">
        <v>141</v>
      </c>
      <c r="G58" s="144"/>
      <c r="H58" s="95">
        <v>85379</v>
      </c>
      <c r="I58" s="95">
        <v>85379</v>
      </c>
      <c r="J58" s="95">
        <v>85379</v>
      </c>
      <c r="K58" s="95">
        <v>0</v>
      </c>
      <c r="L58" s="95">
        <v>85379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145">
        <v>0</v>
      </c>
      <c r="U58" s="145"/>
      <c r="V58" s="95">
        <v>0</v>
      </c>
      <c r="W58" s="95">
        <v>0</v>
      </c>
    </row>
    <row r="59" spans="1:23" ht="12.75" customHeight="1">
      <c r="A59" s="146"/>
      <c r="B59" s="146"/>
      <c r="C59" s="146"/>
      <c r="D59" s="144"/>
      <c r="E59" s="144"/>
      <c r="F59" s="144" t="s">
        <v>140</v>
      </c>
      <c r="G59" s="144"/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145">
        <v>0</v>
      </c>
      <c r="U59" s="145"/>
      <c r="V59" s="95">
        <v>0</v>
      </c>
      <c r="W59" s="95">
        <v>0</v>
      </c>
    </row>
    <row r="60" spans="1:23" ht="12.75" customHeight="1">
      <c r="A60" s="146"/>
      <c r="B60" s="146"/>
      <c r="C60" s="146"/>
      <c r="D60" s="144"/>
      <c r="E60" s="144"/>
      <c r="F60" s="144" t="s">
        <v>139</v>
      </c>
      <c r="G60" s="144"/>
      <c r="H60" s="95">
        <v>8784</v>
      </c>
      <c r="I60" s="95">
        <v>8784</v>
      </c>
      <c r="J60" s="95">
        <v>8784</v>
      </c>
      <c r="K60" s="95">
        <v>0</v>
      </c>
      <c r="L60" s="95">
        <v>8784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145">
        <v>0</v>
      </c>
      <c r="U60" s="145"/>
      <c r="V60" s="95">
        <v>0</v>
      </c>
      <c r="W60" s="95">
        <v>0</v>
      </c>
    </row>
    <row r="61" spans="1:23" ht="12.75" customHeight="1">
      <c r="A61" s="146"/>
      <c r="B61" s="146"/>
      <c r="C61" s="146"/>
      <c r="D61" s="144"/>
      <c r="E61" s="144"/>
      <c r="F61" s="144" t="s">
        <v>138</v>
      </c>
      <c r="G61" s="144"/>
      <c r="H61" s="95">
        <v>94163</v>
      </c>
      <c r="I61" s="95">
        <v>94163</v>
      </c>
      <c r="J61" s="95">
        <v>94163</v>
      </c>
      <c r="K61" s="95">
        <v>0</v>
      </c>
      <c r="L61" s="95">
        <v>94163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145">
        <v>0</v>
      </c>
      <c r="U61" s="145"/>
      <c r="V61" s="95">
        <v>0</v>
      </c>
      <c r="W61" s="95">
        <v>0</v>
      </c>
    </row>
    <row r="62" spans="1:23" ht="12.75" customHeight="1">
      <c r="A62" s="146" t="s">
        <v>96</v>
      </c>
      <c r="B62" s="146" t="s">
        <v>242</v>
      </c>
      <c r="C62" s="146" t="s">
        <v>96</v>
      </c>
      <c r="D62" s="144" t="s">
        <v>17</v>
      </c>
      <c r="E62" s="144"/>
      <c r="F62" s="144" t="s">
        <v>141</v>
      </c>
      <c r="G62" s="144"/>
      <c r="H62" s="95">
        <v>3079371.55</v>
      </c>
      <c r="I62" s="95">
        <v>2462309.55</v>
      </c>
      <c r="J62" s="95">
        <v>1617838</v>
      </c>
      <c r="K62" s="95">
        <v>69245</v>
      </c>
      <c r="L62" s="95">
        <v>1548593</v>
      </c>
      <c r="M62" s="95">
        <v>0</v>
      </c>
      <c r="N62" s="95">
        <v>0</v>
      </c>
      <c r="O62" s="95">
        <v>844471.55</v>
      </c>
      <c r="P62" s="95">
        <v>0</v>
      </c>
      <c r="Q62" s="95">
        <v>0</v>
      </c>
      <c r="R62" s="95">
        <v>617062</v>
      </c>
      <c r="S62" s="95">
        <v>617062</v>
      </c>
      <c r="T62" s="145">
        <v>0</v>
      </c>
      <c r="U62" s="145"/>
      <c r="V62" s="95">
        <v>0</v>
      </c>
      <c r="W62" s="95">
        <v>0</v>
      </c>
    </row>
    <row r="63" spans="1:23" ht="12.75" customHeight="1">
      <c r="A63" s="146"/>
      <c r="B63" s="146"/>
      <c r="C63" s="146"/>
      <c r="D63" s="144"/>
      <c r="E63" s="144"/>
      <c r="F63" s="144" t="s">
        <v>140</v>
      </c>
      <c r="G63" s="144"/>
      <c r="H63" s="95">
        <v>-290000</v>
      </c>
      <c r="I63" s="95">
        <v>-290000</v>
      </c>
      <c r="J63" s="95">
        <v>-290000</v>
      </c>
      <c r="K63" s="95">
        <v>0</v>
      </c>
      <c r="L63" s="95">
        <v>-290000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145">
        <v>0</v>
      </c>
      <c r="U63" s="145"/>
      <c r="V63" s="95">
        <v>0</v>
      </c>
      <c r="W63" s="95">
        <v>0</v>
      </c>
    </row>
    <row r="64" spans="1:23" ht="12.75" customHeight="1">
      <c r="A64" s="146"/>
      <c r="B64" s="146"/>
      <c r="C64" s="146"/>
      <c r="D64" s="144"/>
      <c r="E64" s="144"/>
      <c r="F64" s="144" t="s">
        <v>139</v>
      </c>
      <c r="G64" s="144"/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  <c r="T64" s="145">
        <v>0</v>
      </c>
      <c r="U64" s="145"/>
      <c r="V64" s="95">
        <v>0</v>
      </c>
      <c r="W64" s="95">
        <v>0</v>
      </c>
    </row>
    <row r="65" spans="1:23" ht="12.75" customHeight="1">
      <c r="A65" s="146"/>
      <c r="B65" s="146"/>
      <c r="C65" s="146"/>
      <c r="D65" s="144"/>
      <c r="E65" s="144"/>
      <c r="F65" s="144" t="s">
        <v>138</v>
      </c>
      <c r="G65" s="144"/>
      <c r="H65" s="95">
        <v>2789371.55</v>
      </c>
      <c r="I65" s="95">
        <v>2172309.55</v>
      </c>
      <c r="J65" s="95">
        <v>1327838</v>
      </c>
      <c r="K65" s="95">
        <v>69245</v>
      </c>
      <c r="L65" s="95">
        <v>1258593</v>
      </c>
      <c r="M65" s="95">
        <v>0</v>
      </c>
      <c r="N65" s="95">
        <v>0</v>
      </c>
      <c r="O65" s="95">
        <v>844471.55</v>
      </c>
      <c r="P65" s="95">
        <v>0</v>
      </c>
      <c r="Q65" s="95">
        <v>0</v>
      </c>
      <c r="R65" s="95">
        <v>617062</v>
      </c>
      <c r="S65" s="95">
        <v>617062</v>
      </c>
      <c r="T65" s="145">
        <v>0</v>
      </c>
      <c r="U65" s="145"/>
      <c r="V65" s="95">
        <v>0</v>
      </c>
      <c r="W65" s="95">
        <v>0</v>
      </c>
    </row>
    <row r="66" spans="1:23" ht="12.75" customHeight="1">
      <c r="A66" s="146" t="s">
        <v>205</v>
      </c>
      <c r="B66" s="146" t="s">
        <v>96</v>
      </c>
      <c r="C66" s="146" t="s">
        <v>96</v>
      </c>
      <c r="D66" s="144" t="s">
        <v>206</v>
      </c>
      <c r="E66" s="144"/>
      <c r="F66" s="144" t="s">
        <v>141</v>
      </c>
      <c r="G66" s="144"/>
      <c r="H66" s="95">
        <v>7483476</v>
      </c>
      <c r="I66" s="95">
        <v>4010976</v>
      </c>
      <c r="J66" s="95">
        <v>4010976</v>
      </c>
      <c r="K66" s="95">
        <v>0</v>
      </c>
      <c r="L66" s="95">
        <v>4010976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3472500</v>
      </c>
      <c r="S66" s="95">
        <v>250000</v>
      </c>
      <c r="T66" s="145">
        <v>0</v>
      </c>
      <c r="U66" s="145"/>
      <c r="V66" s="95">
        <v>3222500</v>
      </c>
      <c r="W66" s="95">
        <v>0</v>
      </c>
    </row>
    <row r="67" spans="1:23" ht="12.75" customHeight="1">
      <c r="A67" s="146"/>
      <c r="B67" s="146"/>
      <c r="C67" s="146"/>
      <c r="D67" s="144"/>
      <c r="E67" s="144"/>
      <c r="F67" s="144" t="s">
        <v>140</v>
      </c>
      <c r="G67" s="144"/>
      <c r="H67" s="95">
        <v>-70000</v>
      </c>
      <c r="I67" s="95">
        <v>-70000</v>
      </c>
      <c r="J67" s="95">
        <v>-70000</v>
      </c>
      <c r="K67" s="95">
        <v>0</v>
      </c>
      <c r="L67" s="95">
        <v>-70000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145">
        <v>0</v>
      </c>
      <c r="U67" s="145"/>
      <c r="V67" s="95">
        <v>0</v>
      </c>
      <c r="W67" s="95">
        <v>0</v>
      </c>
    </row>
    <row r="68" spans="1:23" ht="12.75" customHeight="1">
      <c r="A68" s="146"/>
      <c r="B68" s="146"/>
      <c r="C68" s="146"/>
      <c r="D68" s="144"/>
      <c r="E68" s="144"/>
      <c r="F68" s="144" t="s">
        <v>139</v>
      </c>
      <c r="G68" s="144"/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145">
        <v>0</v>
      </c>
      <c r="U68" s="145"/>
      <c r="V68" s="95">
        <v>0</v>
      </c>
      <c r="W68" s="95">
        <v>0</v>
      </c>
    </row>
    <row r="69" spans="1:23" ht="12.75" customHeight="1">
      <c r="A69" s="146"/>
      <c r="B69" s="146"/>
      <c r="C69" s="146"/>
      <c r="D69" s="144"/>
      <c r="E69" s="144"/>
      <c r="F69" s="144" t="s">
        <v>138</v>
      </c>
      <c r="G69" s="144"/>
      <c r="H69" s="95">
        <v>7413476</v>
      </c>
      <c r="I69" s="95">
        <v>3940976</v>
      </c>
      <c r="J69" s="95">
        <v>3940976</v>
      </c>
      <c r="K69" s="95">
        <v>0</v>
      </c>
      <c r="L69" s="95">
        <v>3940976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5">
        <v>3472500</v>
      </c>
      <c r="S69" s="95">
        <v>250000</v>
      </c>
      <c r="T69" s="145">
        <v>0</v>
      </c>
      <c r="U69" s="145"/>
      <c r="V69" s="95">
        <v>3222500</v>
      </c>
      <c r="W69" s="95">
        <v>0</v>
      </c>
    </row>
    <row r="70" spans="1:23" ht="12.75" customHeight="1">
      <c r="A70" s="146" t="s">
        <v>96</v>
      </c>
      <c r="B70" s="146" t="s">
        <v>267</v>
      </c>
      <c r="C70" s="146" t="s">
        <v>96</v>
      </c>
      <c r="D70" s="144" t="s">
        <v>17</v>
      </c>
      <c r="E70" s="144"/>
      <c r="F70" s="144" t="s">
        <v>141</v>
      </c>
      <c r="G70" s="144"/>
      <c r="H70" s="95">
        <v>5379314</v>
      </c>
      <c r="I70" s="95">
        <v>2156814</v>
      </c>
      <c r="J70" s="95">
        <v>2156814</v>
      </c>
      <c r="K70" s="95">
        <v>0</v>
      </c>
      <c r="L70" s="95">
        <v>2156814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3222500</v>
      </c>
      <c r="S70" s="95">
        <v>0</v>
      </c>
      <c r="T70" s="145">
        <v>0</v>
      </c>
      <c r="U70" s="145"/>
      <c r="V70" s="95">
        <v>3222500</v>
      </c>
      <c r="W70" s="95">
        <v>0</v>
      </c>
    </row>
    <row r="71" spans="1:23" ht="12.75" customHeight="1">
      <c r="A71" s="146"/>
      <c r="B71" s="146"/>
      <c r="C71" s="146"/>
      <c r="D71" s="144"/>
      <c r="E71" s="144"/>
      <c r="F71" s="144" t="s">
        <v>140</v>
      </c>
      <c r="G71" s="144"/>
      <c r="H71" s="95">
        <v>-70000</v>
      </c>
      <c r="I71" s="95">
        <v>-70000</v>
      </c>
      <c r="J71" s="95">
        <v>-70000</v>
      </c>
      <c r="K71" s="95">
        <v>0</v>
      </c>
      <c r="L71" s="95">
        <v>-70000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145">
        <v>0</v>
      </c>
      <c r="U71" s="145"/>
      <c r="V71" s="95">
        <v>0</v>
      </c>
      <c r="W71" s="95">
        <v>0</v>
      </c>
    </row>
    <row r="72" spans="1:23" ht="12.75" customHeight="1">
      <c r="A72" s="146"/>
      <c r="B72" s="146"/>
      <c r="C72" s="146"/>
      <c r="D72" s="144"/>
      <c r="E72" s="144"/>
      <c r="F72" s="144" t="s">
        <v>139</v>
      </c>
      <c r="G72" s="144"/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145">
        <v>0</v>
      </c>
      <c r="U72" s="145"/>
      <c r="V72" s="95">
        <v>0</v>
      </c>
      <c r="W72" s="95">
        <v>0</v>
      </c>
    </row>
    <row r="73" spans="1:23" ht="12.75" customHeight="1">
      <c r="A73" s="146"/>
      <c r="B73" s="146"/>
      <c r="C73" s="146"/>
      <c r="D73" s="144"/>
      <c r="E73" s="144"/>
      <c r="F73" s="144" t="s">
        <v>138</v>
      </c>
      <c r="G73" s="144"/>
      <c r="H73" s="95">
        <v>5309314</v>
      </c>
      <c r="I73" s="95">
        <v>2086814</v>
      </c>
      <c r="J73" s="95">
        <v>2086814</v>
      </c>
      <c r="K73" s="95">
        <v>0</v>
      </c>
      <c r="L73" s="95">
        <v>2086814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5">
        <v>3222500</v>
      </c>
      <c r="S73" s="95">
        <v>0</v>
      </c>
      <c r="T73" s="145">
        <v>0</v>
      </c>
      <c r="U73" s="145"/>
      <c r="V73" s="95">
        <v>3222500</v>
      </c>
      <c r="W73" s="95">
        <v>0</v>
      </c>
    </row>
    <row r="74" spans="1:23" ht="12.75" customHeight="1">
      <c r="A74" s="146" t="s">
        <v>18</v>
      </c>
      <c r="B74" s="146" t="s">
        <v>96</v>
      </c>
      <c r="C74" s="146" t="s">
        <v>96</v>
      </c>
      <c r="D74" s="144" t="s">
        <v>19</v>
      </c>
      <c r="E74" s="144"/>
      <c r="F74" s="144" t="s">
        <v>141</v>
      </c>
      <c r="G74" s="144"/>
      <c r="H74" s="95">
        <v>26063544</v>
      </c>
      <c r="I74" s="95">
        <v>23681065</v>
      </c>
      <c r="J74" s="95">
        <v>23612554</v>
      </c>
      <c r="K74" s="95">
        <v>17746348</v>
      </c>
      <c r="L74" s="95">
        <v>5866206</v>
      </c>
      <c r="M74" s="95">
        <v>0</v>
      </c>
      <c r="N74" s="95">
        <v>68511</v>
      </c>
      <c r="O74" s="95">
        <v>0</v>
      </c>
      <c r="P74" s="95">
        <v>0</v>
      </c>
      <c r="Q74" s="95">
        <v>0</v>
      </c>
      <c r="R74" s="95">
        <v>2382479</v>
      </c>
      <c r="S74" s="95">
        <v>2382479</v>
      </c>
      <c r="T74" s="145">
        <v>0</v>
      </c>
      <c r="U74" s="145"/>
      <c r="V74" s="95">
        <v>0</v>
      </c>
      <c r="W74" s="95">
        <v>0</v>
      </c>
    </row>
    <row r="75" spans="1:23" ht="12.75" customHeight="1">
      <c r="A75" s="146"/>
      <c r="B75" s="146"/>
      <c r="C75" s="146"/>
      <c r="D75" s="144"/>
      <c r="E75" s="144"/>
      <c r="F75" s="144" t="s">
        <v>140</v>
      </c>
      <c r="G75" s="144"/>
      <c r="H75" s="95">
        <v>-6288</v>
      </c>
      <c r="I75" s="95">
        <v>-6288</v>
      </c>
      <c r="J75" s="95">
        <v>-6221</v>
      </c>
      <c r="K75" s="95">
        <v>-5104</v>
      </c>
      <c r="L75" s="95">
        <v>-1117</v>
      </c>
      <c r="M75" s="95">
        <v>0</v>
      </c>
      <c r="N75" s="95">
        <v>-67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  <c r="T75" s="145">
        <v>0</v>
      </c>
      <c r="U75" s="145"/>
      <c r="V75" s="95">
        <v>0</v>
      </c>
      <c r="W75" s="95">
        <v>0</v>
      </c>
    </row>
    <row r="76" spans="1:23" ht="12.75" customHeight="1">
      <c r="A76" s="146"/>
      <c r="B76" s="146"/>
      <c r="C76" s="146"/>
      <c r="D76" s="144"/>
      <c r="E76" s="144"/>
      <c r="F76" s="144" t="s">
        <v>139</v>
      </c>
      <c r="G76" s="144"/>
      <c r="H76" s="95">
        <v>180346</v>
      </c>
      <c r="I76" s="95">
        <v>180346</v>
      </c>
      <c r="J76" s="95">
        <v>180346</v>
      </c>
      <c r="K76" s="95">
        <v>115408</v>
      </c>
      <c r="L76" s="95">
        <v>64938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0</v>
      </c>
      <c r="T76" s="145">
        <v>0</v>
      </c>
      <c r="U76" s="145"/>
      <c r="V76" s="95">
        <v>0</v>
      </c>
      <c r="W76" s="95">
        <v>0</v>
      </c>
    </row>
    <row r="77" spans="1:23" ht="12.75" customHeight="1">
      <c r="A77" s="146"/>
      <c r="B77" s="146"/>
      <c r="C77" s="146"/>
      <c r="D77" s="144"/>
      <c r="E77" s="144"/>
      <c r="F77" s="144" t="s">
        <v>138</v>
      </c>
      <c r="G77" s="144"/>
      <c r="H77" s="95">
        <v>26237602</v>
      </c>
      <c r="I77" s="95">
        <v>23855123</v>
      </c>
      <c r="J77" s="95">
        <v>23786679</v>
      </c>
      <c r="K77" s="95">
        <v>17856652</v>
      </c>
      <c r="L77" s="95">
        <v>5930027</v>
      </c>
      <c r="M77" s="95">
        <v>0</v>
      </c>
      <c r="N77" s="95">
        <v>68444</v>
      </c>
      <c r="O77" s="95">
        <v>0</v>
      </c>
      <c r="P77" s="95">
        <v>0</v>
      </c>
      <c r="Q77" s="95">
        <v>0</v>
      </c>
      <c r="R77" s="95">
        <v>2382479</v>
      </c>
      <c r="S77" s="95">
        <v>2382479</v>
      </c>
      <c r="T77" s="145">
        <v>0</v>
      </c>
      <c r="U77" s="145"/>
      <c r="V77" s="95">
        <v>0</v>
      </c>
      <c r="W77" s="95">
        <v>0</v>
      </c>
    </row>
    <row r="78" spans="1:23" ht="12.75" customHeight="1">
      <c r="A78" s="146" t="s">
        <v>96</v>
      </c>
      <c r="B78" s="146" t="s">
        <v>244</v>
      </c>
      <c r="C78" s="146" t="s">
        <v>96</v>
      </c>
      <c r="D78" s="144" t="s">
        <v>245</v>
      </c>
      <c r="E78" s="144"/>
      <c r="F78" s="144" t="s">
        <v>141</v>
      </c>
      <c r="G78" s="144"/>
      <c r="H78" s="95">
        <v>22776299</v>
      </c>
      <c r="I78" s="95">
        <v>22150575</v>
      </c>
      <c r="J78" s="95">
        <v>22083581</v>
      </c>
      <c r="K78" s="95">
        <v>16657098</v>
      </c>
      <c r="L78" s="95">
        <v>5426483</v>
      </c>
      <c r="M78" s="95">
        <v>0</v>
      </c>
      <c r="N78" s="95">
        <v>66994</v>
      </c>
      <c r="O78" s="95">
        <v>0</v>
      </c>
      <c r="P78" s="95">
        <v>0</v>
      </c>
      <c r="Q78" s="95">
        <v>0</v>
      </c>
      <c r="R78" s="95">
        <v>625724</v>
      </c>
      <c r="S78" s="95">
        <v>625724</v>
      </c>
      <c r="T78" s="145">
        <v>0</v>
      </c>
      <c r="U78" s="145"/>
      <c r="V78" s="95">
        <v>0</v>
      </c>
      <c r="W78" s="95">
        <v>0</v>
      </c>
    </row>
    <row r="79" spans="1:23" ht="12.75" customHeight="1">
      <c r="A79" s="146"/>
      <c r="B79" s="146"/>
      <c r="C79" s="146"/>
      <c r="D79" s="144"/>
      <c r="E79" s="144"/>
      <c r="F79" s="144" t="s">
        <v>140</v>
      </c>
      <c r="G79" s="144"/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  <c r="S79" s="95">
        <v>0</v>
      </c>
      <c r="T79" s="145">
        <v>0</v>
      </c>
      <c r="U79" s="145"/>
      <c r="V79" s="95">
        <v>0</v>
      </c>
      <c r="W79" s="95">
        <v>0</v>
      </c>
    </row>
    <row r="80" spans="1:23" ht="12.75" customHeight="1">
      <c r="A80" s="146"/>
      <c r="B80" s="146"/>
      <c r="C80" s="146"/>
      <c r="D80" s="144"/>
      <c r="E80" s="144"/>
      <c r="F80" s="144" t="s">
        <v>139</v>
      </c>
      <c r="G80" s="144"/>
      <c r="H80" s="95">
        <v>165458</v>
      </c>
      <c r="I80" s="95">
        <v>165458</v>
      </c>
      <c r="J80" s="95">
        <v>165458</v>
      </c>
      <c r="K80" s="95">
        <v>103308</v>
      </c>
      <c r="L80" s="95">
        <v>62150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5">
        <v>0</v>
      </c>
      <c r="S80" s="95">
        <v>0</v>
      </c>
      <c r="T80" s="145">
        <v>0</v>
      </c>
      <c r="U80" s="145"/>
      <c r="V80" s="95">
        <v>0</v>
      </c>
      <c r="W80" s="95">
        <v>0</v>
      </c>
    </row>
    <row r="81" spans="1:23" ht="12.75" customHeight="1">
      <c r="A81" s="146"/>
      <c r="B81" s="146"/>
      <c r="C81" s="146"/>
      <c r="D81" s="144"/>
      <c r="E81" s="144"/>
      <c r="F81" s="144" t="s">
        <v>138</v>
      </c>
      <c r="G81" s="144"/>
      <c r="H81" s="95">
        <v>22941757</v>
      </c>
      <c r="I81" s="95">
        <v>22316033</v>
      </c>
      <c r="J81" s="95">
        <v>22249039</v>
      </c>
      <c r="K81" s="95">
        <v>16760406</v>
      </c>
      <c r="L81" s="95">
        <v>5488633</v>
      </c>
      <c r="M81" s="95">
        <v>0</v>
      </c>
      <c r="N81" s="95">
        <v>66994</v>
      </c>
      <c r="O81" s="95">
        <v>0</v>
      </c>
      <c r="P81" s="95">
        <v>0</v>
      </c>
      <c r="Q81" s="95">
        <v>0</v>
      </c>
      <c r="R81" s="95">
        <v>625724</v>
      </c>
      <c r="S81" s="95">
        <v>625724</v>
      </c>
      <c r="T81" s="145">
        <v>0</v>
      </c>
      <c r="U81" s="145"/>
      <c r="V81" s="95">
        <v>0</v>
      </c>
      <c r="W81" s="95">
        <v>0</v>
      </c>
    </row>
    <row r="82" spans="1:23" ht="23.25" customHeight="1">
      <c r="A82" s="146" t="s">
        <v>96</v>
      </c>
      <c r="B82" s="146" t="s">
        <v>268</v>
      </c>
      <c r="C82" s="146" t="s">
        <v>96</v>
      </c>
      <c r="D82" s="144" t="s">
        <v>269</v>
      </c>
      <c r="E82" s="144"/>
      <c r="F82" s="144" t="s">
        <v>141</v>
      </c>
      <c r="G82" s="144"/>
      <c r="H82" s="95">
        <v>928669</v>
      </c>
      <c r="I82" s="95">
        <v>928669</v>
      </c>
      <c r="J82" s="95">
        <v>927619</v>
      </c>
      <c r="K82" s="95">
        <v>740538</v>
      </c>
      <c r="L82" s="95">
        <v>187081</v>
      </c>
      <c r="M82" s="95">
        <v>0</v>
      </c>
      <c r="N82" s="95">
        <v>1050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145">
        <v>0</v>
      </c>
      <c r="U82" s="145"/>
      <c r="V82" s="95">
        <v>0</v>
      </c>
      <c r="W82" s="95">
        <v>0</v>
      </c>
    </row>
    <row r="83" spans="1:23" ht="24.75" customHeight="1">
      <c r="A83" s="146"/>
      <c r="B83" s="146"/>
      <c r="C83" s="146"/>
      <c r="D83" s="144"/>
      <c r="E83" s="144"/>
      <c r="F83" s="144" t="s">
        <v>140</v>
      </c>
      <c r="G83" s="144"/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145">
        <v>0</v>
      </c>
      <c r="U83" s="145"/>
      <c r="V83" s="95">
        <v>0</v>
      </c>
      <c r="W83" s="95">
        <v>0</v>
      </c>
    </row>
    <row r="84" spans="1:23" ht="20.25" customHeight="1">
      <c r="A84" s="146"/>
      <c r="B84" s="146"/>
      <c r="C84" s="146"/>
      <c r="D84" s="144"/>
      <c r="E84" s="144"/>
      <c r="F84" s="144" t="s">
        <v>139</v>
      </c>
      <c r="G84" s="144"/>
      <c r="H84" s="95">
        <v>8600</v>
      </c>
      <c r="I84" s="95">
        <v>8600</v>
      </c>
      <c r="J84" s="95">
        <v>8600</v>
      </c>
      <c r="K84" s="95">
        <v>8600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145">
        <v>0</v>
      </c>
      <c r="U84" s="145"/>
      <c r="V84" s="95">
        <v>0</v>
      </c>
      <c r="W84" s="95">
        <v>0</v>
      </c>
    </row>
    <row r="85" spans="1:23" ht="19.5" customHeight="1">
      <c r="A85" s="146"/>
      <c r="B85" s="146"/>
      <c r="C85" s="146"/>
      <c r="D85" s="144"/>
      <c r="E85" s="144"/>
      <c r="F85" s="144" t="s">
        <v>138</v>
      </c>
      <c r="G85" s="144"/>
      <c r="H85" s="95">
        <v>937269</v>
      </c>
      <c r="I85" s="95">
        <v>937269</v>
      </c>
      <c r="J85" s="95">
        <v>936219</v>
      </c>
      <c r="K85" s="95">
        <v>749138</v>
      </c>
      <c r="L85" s="95">
        <v>187081</v>
      </c>
      <c r="M85" s="95">
        <v>0</v>
      </c>
      <c r="N85" s="95">
        <v>1050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145">
        <v>0</v>
      </c>
      <c r="U85" s="145"/>
      <c r="V85" s="95">
        <v>0</v>
      </c>
      <c r="W85" s="95">
        <v>0</v>
      </c>
    </row>
    <row r="86" spans="1:23" ht="16.5" customHeight="1">
      <c r="A86" s="146" t="s">
        <v>96</v>
      </c>
      <c r="B86" s="146" t="s">
        <v>211</v>
      </c>
      <c r="C86" s="146" t="s">
        <v>96</v>
      </c>
      <c r="D86" s="144" t="s">
        <v>17</v>
      </c>
      <c r="E86" s="144"/>
      <c r="F86" s="144" t="s">
        <v>141</v>
      </c>
      <c r="G86" s="144"/>
      <c r="H86" s="95">
        <v>586669</v>
      </c>
      <c r="I86" s="95">
        <v>586669</v>
      </c>
      <c r="J86" s="95">
        <v>586202</v>
      </c>
      <c r="K86" s="95">
        <v>339792</v>
      </c>
      <c r="L86" s="95">
        <v>246410</v>
      </c>
      <c r="M86" s="95">
        <v>0</v>
      </c>
      <c r="N86" s="95">
        <v>467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145">
        <v>0</v>
      </c>
      <c r="U86" s="145"/>
      <c r="V86" s="95">
        <v>0</v>
      </c>
      <c r="W86" s="95">
        <v>0</v>
      </c>
    </row>
    <row r="87" spans="1:23" ht="18.75" customHeight="1">
      <c r="A87" s="146"/>
      <c r="B87" s="146"/>
      <c r="C87" s="146"/>
      <c r="D87" s="144"/>
      <c r="E87" s="144"/>
      <c r="F87" s="144" t="s">
        <v>140</v>
      </c>
      <c r="G87" s="144"/>
      <c r="H87" s="95">
        <v>-6288</v>
      </c>
      <c r="I87" s="95">
        <v>-6288</v>
      </c>
      <c r="J87" s="95">
        <v>-6221</v>
      </c>
      <c r="K87" s="95">
        <v>-5104</v>
      </c>
      <c r="L87" s="95">
        <v>-1117</v>
      </c>
      <c r="M87" s="95">
        <v>0</v>
      </c>
      <c r="N87" s="95">
        <v>-67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145">
        <v>0</v>
      </c>
      <c r="U87" s="145"/>
      <c r="V87" s="95">
        <v>0</v>
      </c>
      <c r="W87" s="95">
        <v>0</v>
      </c>
    </row>
    <row r="88" spans="1:23" ht="18" customHeight="1">
      <c r="A88" s="146"/>
      <c r="B88" s="146"/>
      <c r="C88" s="146"/>
      <c r="D88" s="144"/>
      <c r="E88" s="144"/>
      <c r="F88" s="144" t="s">
        <v>139</v>
      </c>
      <c r="G88" s="144"/>
      <c r="H88" s="95">
        <v>6288</v>
      </c>
      <c r="I88" s="95">
        <v>6288</v>
      </c>
      <c r="J88" s="95">
        <v>6288</v>
      </c>
      <c r="K88" s="95">
        <v>3500</v>
      </c>
      <c r="L88" s="95">
        <v>2788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145">
        <v>0</v>
      </c>
      <c r="U88" s="145"/>
      <c r="V88" s="95">
        <v>0</v>
      </c>
      <c r="W88" s="95">
        <v>0</v>
      </c>
    </row>
    <row r="89" spans="1:23" ht="19.5" customHeight="1">
      <c r="A89" s="146"/>
      <c r="B89" s="146"/>
      <c r="C89" s="146"/>
      <c r="D89" s="144"/>
      <c r="E89" s="144"/>
      <c r="F89" s="144" t="s">
        <v>138</v>
      </c>
      <c r="G89" s="144"/>
      <c r="H89" s="95">
        <v>586669</v>
      </c>
      <c r="I89" s="95">
        <v>586669</v>
      </c>
      <c r="J89" s="95">
        <v>586269</v>
      </c>
      <c r="K89" s="95">
        <v>338188</v>
      </c>
      <c r="L89" s="95">
        <v>248081</v>
      </c>
      <c r="M89" s="95">
        <v>0</v>
      </c>
      <c r="N89" s="95">
        <v>400</v>
      </c>
      <c r="O89" s="95">
        <v>0</v>
      </c>
      <c r="P89" s="95">
        <v>0</v>
      </c>
      <c r="Q89" s="95">
        <v>0</v>
      </c>
      <c r="R89" s="95">
        <v>0</v>
      </c>
      <c r="S89" s="95">
        <v>0</v>
      </c>
      <c r="T89" s="145">
        <v>0</v>
      </c>
      <c r="U89" s="145"/>
      <c r="V89" s="95">
        <v>0</v>
      </c>
      <c r="W89" s="95">
        <v>0</v>
      </c>
    </row>
    <row r="90" spans="1:23" ht="12.75" customHeight="1">
      <c r="A90" s="146" t="s">
        <v>20</v>
      </c>
      <c r="B90" s="146" t="s">
        <v>96</v>
      </c>
      <c r="C90" s="146" t="s">
        <v>96</v>
      </c>
      <c r="D90" s="144" t="s">
        <v>21</v>
      </c>
      <c r="E90" s="144"/>
      <c r="F90" s="144" t="s">
        <v>141</v>
      </c>
      <c r="G90" s="144"/>
      <c r="H90" s="95">
        <v>4135505.85</v>
      </c>
      <c r="I90" s="95">
        <v>4035505.85</v>
      </c>
      <c r="J90" s="95">
        <v>3649906.85</v>
      </c>
      <c r="K90" s="95">
        <v>2908758</v>
      </c>
      <c r="L90" s="95">
        <v>741148.85</v>
      </c>
      <c r="M90" s="95">
        <v>382599</v>
      </c>
      <c r="N90" s="95">
        <v>3000</v>
      </c>
      <c r="O90" s="95">
        <v>0</v>
      </c>
      <c r="P90" s="95">
        <v>0</v>
      </c>
      <c r="Q90" s="95">
        <v>0</v>
      </c>
      <c r="R90" s="95">
        <v>100000</v>
      </c>
      <c r="S90" s="95">
        <v>100000</v>
      </c>
      <c r="T90" s="145">
        <v>0</v>
      </c>
      <c r="U90" s="145"/>
      <c r="V90" s="95">
        <v>0</v>
      </c>
      <c r="W90" s="95">
        <v>0</v>
      </c>
    </row>
    <row r="91" spans="1:23" ht="12.75" customHeight="1">
      <c r="A91" s="146"/>
      <c r="B91" s="146"/>
      <c r="C91" s="146"/>
      <c r="D91" s="144"/>
      <c r="E91" s="144"/>
      <c r="F91" s="144" t="s">
        <v>140</v>
      </c>
      <c r="G91" s="144"/>
      <c r="H91" s="95">
        <v>-100</v>
      </c>
      <c r="I91" s="95">
        <v>-100</v>
      </c>
      <c r="J91" s="95">
        <v>-100</v>
      </c>
      <c r="K91" s="95">
        <v>0</v>
      </c>
      <c r="L91" s="95">
        <v>-100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145">
        <v>0</v>
      </c>
      <c r="U91" s="145"/>
      <c r="V91" s="95">
        <v>0</v>
      </c>
      <c r="W91" s="95">
        <v>0</v>
      </c>
    </row>
    <row r="92" spans="1:23" ht="12.75" customHeight="1">
      <c r="A92" s="146"/>
      <c r="B92" s="146"/>
      <c r="C92" s="146"/>
      <c r="D92" s="144"/>
      <c r="E92" s="144"/>
      <c r="F92" s="144" t="s">
        <v>139</v>
      </c>
      <c r="G92" s="144"/>
      <c r="H92" s="95">
        <v>100</v>
      </c>
      <c r="I92" s="95">
        <v>100</v>
      </c>
      <c r="J92" s="95">
        <v>100</v>
      </c>
      <c r="K92" s="95">
        <v>0</v>
      </c>
      <c r="L92" s="95">
        <v>100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145">
        <v>0</v>
      </c>
      <c r="U92" s="145"/>
      <c r="V92" s="95">
        <v>0</v>
      </c>
      <c r="W92" s="95">
        <v>0</v>
      </c>
    </row>
    <row r="93" spans="1:23" ht="12.75" customHeight="1">
      <c r="A93" s="146"/>
      <c r="B93" s="146"/>
      <c r="C93" s="146"/>
      <c r="D93" s="144"/>
      <c r="E93" s="144"/>
      <c r="F93" s="144" t="s">
        <v>138</v>
      </c>
      <c r="G93" s="144"/>
      <c r="H93" s="95">
        <v>4135505.85</v>
      </c>
      <c r="I93" s="95">
        <v>4035505.85</v>
      </c>
      <c r="J93" s="95">
        <v>3649906.85</v>
      </c>
      <c r="K93" s="95">
        <v>2908758</v>
      </c>
      <c r="L93" s="95">
        <v>741148.85</v>
      </c>
      <c r="M93" s="95">
        <v>382599</v>
      </c>
      <c r="N93" s="95">
        <v>3000</v>
      </c>
      <c r="O93" s="95">
        <v>0</v>
      </c>
      <c r="P93" s="95">
        <v>0</v>
      </c>
      <c r="Q93" s="95">
        <v>0</v>
      </c>
      <c r="R93" s="95">
        <v>100000</v>
      </c>
      <c r="S93" s="95">
        <v>100000</v>
      </c>
      <c r="T93" s="145">
        <v>0</v>
      </c>
      <c r="U93" s="145"/>
      <c r="V93" s="95">
        <v>0</v>
      </c>
      <c r="W93" s="95">
        <v>0</v>
      </c>
    </row>
    <row r="94" spans="1:23" ht="12.75" customHeight="1">
      <c r="A94" s="146" t="s">
        <v>96</v>
      </c>
      <c r="B94" s="146" t="s">
        <v>247</v>
      </c>
      <c r="C94" s="146" t="s">
        <v>96</v>
      </c>
      <c r="D94" s="144" t="s">
        <v>248</v>
      </c>
      <c r="E94" s="144"/>
      <c r="F94" s="144" t="s">
        <v>141</v>
      </c>
      <c r="G94" s="144"/>
      <c r="H94" s="95">
        <v>2318235</v>
      </c>
      <c r="I94" s="95">
        <v>2238235</v>
      </c>
      <c r="J94" s="95">
        <v>2235235</v>
      </c>
      <c r="K94" s="95">
        <v>2001745</v>
      </c>
      <c r="L94" s="95">
        <v>233490</v>
      </c>
      <c r="M94" s="95">
        <v>0</v>
      </c>
      <c r="N94" s="95">
        <v>3000</v>
      </c>
      <c r="O94" s="95">
        <v>0</v>
      </c>
      <c r="P94" s="95">
        <v>0</v>
      </c>
      <c r="Q94" s="95">
        <v>0</v>
      </c>
      <c r="R94" s="95">
        <v>80000</v>
      </c>
      <c r="S94" s="95">
        <v>80000</v>
      </c>
      <c r="T94" s="145">
        <v>0</v>
      </c>
      <c r="U94" s="145"/>
      <c r="V94" s="95">
        <v>0</v>
      </c>
      <c r="W94" s="95">
        <v>0</v>
      </c>
    </row>
    <row r="95" spans="1:23" ht="12.75" customHeight="1">
      <c r="A95" s="146"/>
      <c r="B95" s="146"/>
      <c r="C95" s="146"/>
      <c r="D95" s="144"/>
      <c r="E95" s="144"/>
      <c r="F95" s="144" t="s">
        <v>140</v>
      </c>
      <c r="G95" s="144"/>
      <c r="H95" s="95">
        <v>-100</v>
      </c>
      <c r="I95" s="95">
        <v>-100</v>
      </c>
      <c r="J95" s="95">
        <v>-100</v>
      </c>
      <c r="K95" s="95">
        <v>0</v>
      </c>
      <c r="L95" s="95">
        <v>-100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145">
        <v>0</v>
      </c>
      <c r="U95" s="145"/>
      <c r="V95" s="95">
        <v>0</v>
      </c>
      <c r="W95" s="95">
        <v>0</v>
      </c>
    </row>
    <row r="96" spans="1:23" ht="12.75" customHeight="1">
      <c r="A96" s="146"/>
      <c r="B96" s="146"/>
      <c r="C96" s="146"/>
      <c r="D96" s="144"/>
      <c r="E96" s="144"/>
      <c r="F96" s="144" t="s">
        <v>139</v>
      </c>
      <c r="G96" s="144"/>
      <c r="H96" s="95">
        <v>100</v>
      </c>
      <c r="I96" s="95">
        <v>100</v>
      </c>
      <c r="J96" s="95">
        <v>100</v>
      </c>
      <c r="K96" s="95">
        <v>0</v>
      </c>
      <c r="L96" s="95">
        <v>100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  <c r="T96" s="145">
        <v>0</v>
      </c>
      <c r="U96" s="145"/>
      <c r="V96" s="95">
        <v>0</v>
      </c>
      <c r="W96" s="95">
        <v>0</v>
      </c>
    </row>
    <row r="97" spans="1:23" ht="12.75" customHeight="1">
      <c r="A97" s="146"/>
      <c r="B97" s="146"/>
      <c r="C97" s="146"/>
      <c r="D97" s="144"/>
      <c r="E97" s="144"/>
      <c r="F97" s="144" t="s">
        <v>138</v>
      </c>
      <c r="G97" s="144"/>
      <c r="H97" s="95">
        <v>2318235</v>
      </c>
      <c r="I97" s="95">
        <v>2238235</v>
      </c>
      <c r="J97" s="95">
        <v>2235235</v>
      </c>
      <c r="K97" s="95">
        <v>2001745</v>
      </c>
      <c r="L97" s="95">
        <v>233490</v>
      </c>
      <c r="M97" s="95">
        <v>0</v>
      </c>
      <c r="N97" s="95">
        <v>3000</v>
      </c>
      <c r="O97" s="95">
        <v>0</v>
      </c>
      <c r="P97" s="95">
        <v>0</v>
      </c>
      <c r="Q97" s="95">
        <v>0</v>
      </c>
      <c r="R97" s="95">
        <v>80000</v>
      </c>
      <c r="S97" s="95">
        <v>80000</v>
      </c>
      <c r="T97" s="145">
        <v>0</v>
      </c>
      <c r="U97" s="145"/>
      <c r="V97" s="95">
        <v>0</v>
      </c>
      <c r="W97" s="95">
        <v>0</v>
      </c>
    </row>
    <row r="98" spans="1:23" ht="12.75" customHeight="1">
      <c r="A98" s="146" t="s">
        <v>22</v>
      </c>
      <c r="B98" s="146" t="s">
        <v>96</v>
      </c>
      <c r="C98" s="146" t="s">
        <v>96</v>
      </c>
      <c r="D98" s="144" t="s">
        <v>23</v>
      </c>
      <c r="E98" s="144"/>
      <c r="F98" s="144" t="s">
        <v>141</v>
      </c>
      <c r="G98" s="144"/>
      <c r="H98" s="95">
        <v>11124407.73</v>
      </c>
      <c r="I98" s="95">
        <v>9803182</v>
      </c>
      <c r="J98" s="95">
        <v>9499858</v>
      </c>
      <c r="K98" s="95">
        <v>7798807</v>
      </c>
      <c r="L98" s="95">
        <v>1701051</v>
      </c>
      <c r="M98" s="95">
        <v>0</v>
      </c>
      <c r="N98" s="95">
        <v>303324</v>
      </c>
      <c r="O98" s="95">
        <v>0</v>
      </c>
      <c r="P98" s="95">
        <v>0</v>
      </c>
      <c r="Q98" s="95">
        <v>0</v>
      </c>
      <c r="R98" s="95">
        <v>1321225.73</v>
      </c>
      <c r="S98" s="95">
        <v>1321225.73</v>
      </c>
      <c r="T98" s="145">
        <v>0</v>
      </c>
      <c r="U98" s="145"/>
      <c r="V98" s="95">
        <v>0</v>
      </c>
      <c r="W98" s="95">
        <v>0</v>
      </c>
    </row>
    <row r="99" spans="1:23" ht="12.75" customHeight="1">
      <c r="A99" s="146"/>
      <c r="B99" s="146"/>
      <c r="C99" s="146"/>
      <c r="D99" s="144"/>
      <c r="E99" s="144"/>
      <c r="F99" s="144" t="s">
        <v>140</v>
      </c>
      <c r="G99" s="144"/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145">
        <v>0</v>
      </c>
      <c r="U99" s="145"/>
      <c r="V99" s="95">
        <v>0</v>
      </c>
      <c r="W99" s="95">
        <v>0</v>
      </c>
    </row>
    <row r="100" spans="1:23" ht="12.75" customHeight="1">
      <c r="A100" s="146"/>
      <c r="B100" s="146"/>
      <c r="C100" s="146"/>
      <c r="D100" s="144"/>
      <c r="E100" s="144"/>
      <c r="F100" s="144" t="s">
        <v>139</v>
      </c>
      <c r="G100" s="144"/>
      <c r="H100" s="95">
        <v>10469</v>
      </c>
      <c r="I100" s="95">
        <v>10469</v>
      </c>
      <c r="J100" s="95">
        <v>10469</v>
      </c>
      <c r="K100" s="95">
        <v>0</v>
      </c>
      <c r="L100" s="95">
        <v>10469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145">
        <v>0</v>
      </c>
      <c r="U100" s="145"/>
      <c r="V100" s="95">
        <v>0</v>
      </c>
      <c r="W100" s="95">
        <v>0</v>
      </c>
    </row>
    <row r="101" spans="1:23" ht="12.75" customHeight="1">
      <c r="A101" s="146"/>
      <c r="B101" s="146"/>
      <c r="C101" s="146"/>
      <c r="D101" s="144"/>
      <c r="E101" s="144"/>
      <c r="F101" s="144" t="s">
        <v>138</v>
      </c>
      <c r="G101" s="144"/>
      <c r="H101" s="95">
        <v>11134876.73</v>
      </c>
      <c r="I101" s="95">
        <v>9813651</v>
      </c>
      <c r="J101" s="95">
        <v>9510327</v>
      </c>
      <c r="K101" s="95">
        <v>7798807</v>
      </c>
      <c r="L101" s="95">
        <v>1711520</v>
      </c>
      <c r="M101" s="95">
        <v>0</v>
      </c>
      <c r="N101" s="95">
        <v>303324</v>
      </c>
      <c r="O101" s="95">
        <v>0</v>
      </c>
      <c r="P101" s="95">
        <v>0</v>
      </c>
      <c r="Q101" s="95">
        <v>0</v>
      </c>
      <c r="R101" s="95">
        <v>1321225.73</v>
      </c>
      <c r="S101" s="95">
        <v>1321225.73</v>
      </c>
      <c r="T101" s="145">
        <v>0</v>
      </c>
      <c r="U101" s="145"/>
      <c r="V101" s="95">
        <v>0</v>
      </c>
      <c r="W101" s="95">
        <v>0</v>
      </c>
    </row>
    <row r="102" spans="1:23" ht="12.75" customHeight="1">
      <c r="A102" s="146" t="s">
        <v>96</v>
      </c>
      <c r="B102" s="146" t="s">
        <v>24</v>
      </c>
      <c r="C102" s="146" t="s">
        <v>96</v>
      </c>
      <c r="D102" s="144" t="s">
        <v>25</v>
      </c>
      <c r="E102" s="144"/>
      <c r="F102" s="144" t="s">
        <v>141</v>
      </c>
      <c r="G102" s="144"/>
      <c r="H102" s="95">
        <v>7184027</v>
      </c>
      <c r="I102" s="95">
        <v>6726207</v>
      </c>
      <c r="J102" s="95">
        <v>6507795</v>
      </c>
      <c r="K102" s="95">
        <v>5297202</v>
      </c>
      <c r="L102" s="95">
        <v>1210593</v>
      </c>
      <c r="M102" s="95">
        <v>0</v>
      </c>
      <c r="N102" s="95">
        <v>218412</v>
      </c>
      <c r="O102" s="95">
        <v>0</v>
      </c>
      <c r="P102" s="95">
        <v>0</v>
      </c>
      <c r="Q102" s="95">
        <v>0</v>
      </c>
      <c r="R102" s="95">
        <v>457820</v>
      </c>
      <c r="S102" s="95">
        <v>457820</v>
      </c>
      <c r="T102" s="145">
        <v>0</v>
      </c>
      <c r="U102" s="145"/>
      <c r="V102" s="95">
        <v>0</v>
      </c>
      <c r="W102" s="95">
        <v>0</v>
      </c>
    </row>
    <row r="103" spans="1:23" ht="12.75" customHeight="1">
      <c r="A103" s="146"/>
      <c r="B103" s="146"/>
      <c r="C103" s="146"/>
      <c r="D103" s="144"/>
      <c r="E103" s="144"/>
      <c r="F103" s="144" t="s">
        <v>140</v>
      </c>
      <c r="G103" s="144"/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145">
        <v>0</v>
      </c>
      <c r="U103" s="145"/>
      <c r="V103" s="95">
        <v>0</v>
      </c>
      <c r="W103" s="95">
        <v>0</v>
      </c>
    </row>
    <row r="104" spans="1:23" ht="12.75" customHeight="1">
      <c r="A104" s="146"/>
      <c r="B104" s="146"/>
      <c r="C104" s="146"/>
      <c r="D104" s="144"/>
      <c r="E104" s="144"/>
      <c r="F104" s="144" t="s">
        <v>139</v>
      </c>
      <c r="G104" s="144"/>
      <c r="H104" s="95">
        <v>3605</v>
      </c>
      <c r="I104" s="95">
        <v>3605</v>
      </c>
      <c r="J104" s="95">
        <v>3605</v>
      </c>
      <c r="K104" s="95">
        <v>0</v>
      </c>
      <c r="L104" s="95">
        <v>3605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95">
        <v>0</v>
      </c>
      <c r="T104" s="145">
        <v>0</v>
      </c>
      <c r="U104" s="145"/>
      <c r="V104" s="95">
        <v>0</v>
      </c>
      <c r="W104" s="95">
        <v>0</v>
      </c>
    </row>
    <row r="105" spans="1:23" ht="12.75" customHeight="1">
      <c r="A105" s="146"/>
      <c r="B105" s="146"/>
      <c r="C105" s="146"/>
      <c r="D105" s="144"/>
      <c r="E105" s="144"/>
      <c r="F105" s="144" t="s">
        <v>138</v>
      </c>
      <c r="G105" s="144"/>
      <c r="H105" s="95">
        <v>7187632</v>
      </c>
      <c r="I105" s="95">
        <v>6729812</v>
      </c>
      <c r="J105" s="95">
        <v>6511400</v>
      </c>
      <c r="K105" s="95">
        <v>5297202</v>
      </c>
      <c r="L105" s="95">
        <v>1214198</v>
      </c>
      <c r="M105" s="95">
        <v>0</v>
      </c>
      <c r="N105" s="95">
        <v>218412</v>
      </c>
      <c r="O105" s="95">
        <v>0</v>
      </c>
      <c r="P105" s="95">
        <v>0</v>
      </c>
      <c r="Q105" s="95">
        <v>0</v>
      </c>
      <c r="R105" s="95">
        <v>457820</v>
      </c>
      <c r="S105" s="95">
        <v>457820</v>
      </c>
      <c r="T105" s="145">
        <v>0</v>
      </c>
      <c r="U105" s="145"/>
      <c r="V105" s="95">
        <v>0</v>
      </c>
      <c r="W105" s="95">
        <v>0</v>
      </c>
    </row>
    <row r="106" spans="1:23" ht="12.75" customHeight="1">
      <c r="A106" s="146" t="s">
        <v>96</v>
      </c>
      <c r="B106" s="146" t="s">
        <v>356</v>
      </c>
      <c r="C106" s="146" t="s">
        <v>96</v>
      </c>
      <c r="D106" s="144" t="s">
        <v>355</v>
      </c>
      <c r="E106" s="144"/>
      <c r="F106" s="144" t="s">
        <v>141</v>
      </c>
      <c r="G106" s="144"/>
      <c r="H106" s="95">
        <v>25372</v>
      </c>
      <c r="I106" s="95">
        <v>25372</v>
      </c>
      <c r="J106" s="95">
        <v>25372</v>
      </c>
      <c r="K106" s="95">
        <v>0</v>
      </c>
      <c r="L106" s="95">
        <v>25372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145">
        <v>0</v>
      </c>
      <c r="U106" s="145"/>
      <c r="V106" s="95">
        <v>0</v>
      </c>
      <c r="W106" s="95">
        <v>0</v>
      </c>
    </row>
    <row r="107" spans="1:23" ht="12.75" customHeight="1">
      <c r="A107" s="146"/>
      <c r="B107" s="146"/>
      <c r="C107" s="146"/>
      <c r="D107" s="144"/>
      <c r="E107" s="144"/>
      <c r="F107" s="144" t="s">
        <v>140</v>
      </c>
      <c r="G107" s="144"/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145">
        <v>0</v>
      </c>
      <c r="U107" s="145"/>
      <c r="V107" s="95">
        <v>0</v>
      </c>
      <c r="W107" s="95">
        <v>0</v>
      </c>
    </row>
    <row r="108" spans="1:23" ht="12.75" customHeight="1">
      <c r="A108" s="146"/>
      <c r="B108" s="146"/>
      <c r="C108" s="146"/>
      <c r="D108" s="144"/>
      <c r="E108" s="144"/>
      <c r="F108" s="144" t="s">
        <v>139</v>
      </c>
      <c r="G108" s="144"/>
      <c r="H108" s="95">
        <v>6864</v>
      </c>
      <c r="I108" s="95">
        <v>6864</v>
      </c>
      <c r="J108" s="95">
        <v>6864</v>
      </c>
      <c r="K108" s="95">
        <v>0</v>
      </c>
      <c r="L108" s="95">
        <v>6864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145">
        <v>0</v>
      </c>
      <c r="U108" s="145"/>
      <c r="V108" s="95">
        <v>0</v>
      </c>
      <c r="W108" s="95">
        <v>0</v>
      </c>
    </row>
    <row r="109" spans="1:23" ht="12.75" customHeight="1">
      <c r="A109" s="146"/>
      <c r="B109" s="146"/>
      <c r="C109" s="146"/>
      <c r="D109" s="144"/>
      <c r="E109" s="144"/>
      <c r="F109" s="144" t="s">
        <v>138</v>
      </c>
      <c r="G109" s="144"/>
      <c r="H109" s="95">
        <v>32236</v>
      </c>
      <c r="I109" s="95">
        <v>32236</v>
      </c>
      <c r="J109" s="95">
        <v>32236</v>
      </c>
      <c r="K109" s="95">
        <v>0</v>
      </c>
      <c r="L109" s="95">
        <v>32236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145">
        <v>0</v>
      </c>
      <c r="U109" s="145"/>
      <c r="V109" s="95">
        <v>0</v>
      </c>
      <c r="W109" s="95">
        <v>0</v>
      </c>
    </row>
    <row r="110" spans="1:23" ht="12.75" customHeight="1">
      <c r="A110" s="146" t="s">
        <v>270</v>
      </c>
      <c r="B110" s="146" t="s">
        <v>96</v>
      </c>
      <c r="C110" s="146" t="s">
        <v>96</v>
      </c>
      <c r="D110" s="144" t="s">
        <v>271</v>
      </c>
      <c r="E110" s="144"/>
      <c r="F110" s="144" t="s">
        <v>141</v>
      </c>
      <c r="G110" s="144"/>
      <c r="H110" s="95">
        <v>468151</v>
      </c>
      <c r="I110" s="95">
        <v>378001</v>
      </c>
      <c r="J110" s="95">
        <v>378001</v>
      </c>
      <c r="K110" s="95">
        <v>0</v>
      </c>
      <c r="L110" s="95">
        <v>378001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90150</v>
      </c>
      <c r="S110" s="95">
        <v>90150</v>
      </c>
      <c r="T110" s="145">
        <v>0</v>
      </c>
      <c r="U110" s="145"/>
      <c r="V110" s="95">
        <v>0</v>
      </c>
      <c r="W110" s="95">
        <v>0</v>
      </c>
    </row>
    <row r="111" spans="1:23" ht="12.75" customHeight="1">
      <c r="A111" s="146"/>
      <c r="B111" s="146"/>
      <c r="C111" s="146"/>
      <c r="D111" s="144"/>
      <c r="E111" s="144"/>
      <c r="F111" s="144" t="s">
        <v>140</v>
      </c>
      <c r="G111" s="144"/>
      <c r="H111" s="95">
        <v>-96600</v>
      </c>
      <c r="I111" s="95">
        <v>-96600</v>
      </c>
      <c r="J111" s="95">
        <v>-96600</v>
      </c>
      <c r="K111" s="95">
        <v>0</v>
      </c>
      <c r="L111" s="95">
        <v>-96600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  <c r="T111" s="145">
        <v>0</v>
      </c>
      <c r="U111" s="145"/>
      <c r="V111" s="95">
        <v>0</v>
      </c>
      <c r="W111" s="95">
        <v>0</v>
      </c>
    </row>
    <row r="112" spans="1:23" ht="12.75" customHeight="1">
      <c r="A112" s="146"/>
      <c r="B112" s="146"/>
      <c r="C112" s="146"/>
      <c r="D112" s="144"/>
      <c r="E112" s="144"/>
      <c r="F112" s="144" t="s">
        <v>139</v>
      </c>
      <c r="G112" s="144"/>
      <c r="H112" s="95">
        <v>106600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5">
        <v>106600</v>
      </c>
      <c r="S112" s="95">
        <v>106600</v>
      </c>
      <c r="T112" s="145">
        <v>0</v>
      </c>
      <c r="U112" s="145"/>
      <c r="V112" s="95">
        <v>0</v>
      </c>
      <c r="W112" s="95">
        <v>0</v>
      </c>
    </row>
    <row r="113" spans="1:23" ht="12.75" customHeight="1">
      <c r="A113" s="146"/>
      <c r="B113" s="146"/>
      <c r="C113" s="146"/>
      <c r="D113" s="144"/>
      <c r="E113" s="144"/>
      <c r="F113" s="144" t="s">
        <v>138</v>
      </c>
      <c r="G113" s="144"/>
      <c r="H113" s="95">
        <v>478151</v>
      </c>
      <c r="I113" s="95">
        <v>281401</v>
      </c>
      <c r="J113" s="95">
        <v>281401</v>
      </c>
      <c r="K113" s="95">
        <v>0</v>
      </c>
      <c r="L113" s="95">
        <v>281401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5">
        <v>196750</v>
      </c>
      <c r="S113" s="95">
        <v>196750</v>
      </c>
      <c r="T113" s="145">
        <v>0</v>
      </c>
      <c r="U113" s="145"/>
      <c r="V113" s="95">
        <v>0</v>
      </c>
      <c r="W113" s="95">
        <v>0</v>
      </c>
    </row>
    <row r="114" spans="1:23" ht="12.75" customHeight="1">
      <c r="A114" s="146" t="s">
        <v>96</v>
      </c>
      <c r="B114" s="146" t="s">
        <v>357</v>
      </c>
      <c r="C114" s="146" t="s">
        <v>96</v>
      </c>
      <c r="D114" s="144" t="s">
        <v>358</v>
      </c>
      <c r="E114" s="144"/>
      <c r="F114" s="144" t="s">
        <v>141</v>
      </c>
      <c r="G114" s="144"/>
      <c r="H114" s="95">
        <v>378001</v>
      </c>
      <c r="I114" s="95">
        <v>378001</v>
      </c>
      <c r="J114" s="95">
        <v>378001</v>
      </c>
      <c r="K114" s="95">
        <v>0</v>
      </c>
      <c r="L114" s="95">
        <v>378001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145">
        <v>0</v>
      </c>
      <c r="U114" s="145"/>
      <c r="V114" s="95">
        <v>0</v>
      </c>
      <c r="W114" s="95">
        <v>0</v>
      </c>
    </row>
    <row r="115" spans="1:23" ht="12.75" customHeight="1">
      <c r="A115" s="146"/>
      <c r="B115" s="146"/>
      <c r="C115" s="146"/>
      <c r="D115" s="144"/>
      <c r="E115" s="144"/>
      <c r="F115" s="144" t="s">
        <v>140</v>
      </c>
      <c r="G115" s="144"/>
      <c r="H115" s="95">
        <v>-96600</v>
      </c>
      <c r="I115" s="95">
        <v>-96600</v>
      </c>
      <c r="J115" s="95">
        <v>-96600</v>
      </c>
      <c r="K115" s="95">
        <v>0</v>
      </c>
      <c r="L115" s="95">
        <v>-96600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145">
        <v>0</v>
      </c>
      <c r="U115" s="145"/>
      <c r="V115" s="95">
        <v>0</v>
      </c>
      <c r="W115" s="95">
        <v>0</v>
      </c>
    </row>
    <row r="116" spans="1:23" ht="12.75" customHeight="1">
      <c r="A116" s="146"/>
      <c r="B116" s="146"/>
      <c r="C116" s="146"/>
      <c r="D116" s="144"/>
      <c r="E116" s="144"/>
      <c r="F116" s="144" t="s">
        <v>139</v>
      </c>
      <c r="G116" s="144"/>
      <c r="H116" s="95">
        <v>106600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5">
        <v>106600</v>
      </c>
      <c r="S116" s="95">
        <v>106600</v>
      </c>
      <c r="T116" s="145">
        <v>0</v>
      </c>
      <c r="U116" s="145"/>
      <c r="V116" s="95">
        <v>0</v>
      </c>
      <c r="W116" s="95">
        <v>0</v>
      </c>
    </row>
    <row r="117" spans="1:23" ht="12.75" customHeight="1">
      <c r="A117" s="146"/>
      <c r="B117" s="146"/>
      <c r="C117" s="146"/>
      <c r="D117" s="144"/>
      <c r="E117" s="144"/>
      <c r="F117" s="144" t="s">
        <v>138</v>
      </c>
      <c r="G117" s="144"/>
      <c r="H117" s="95">
        <v>388001</v>
      </c>
      <c r="I117" s="95">
        <v>281401</v>
      </c>
      <c r="J117" s="95">
        <v>281401</v>
      </c>
      <c r="K117" s="95">
        <v>0</v>
      </c>
      <c r="L117" s="95">
        <v>281401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  <c r="R117" s="95">
        <v>106600</v>
      </c>
      <c r="S117" s="95">
        <v>106600</v>
      </c>
      <c r="T117" s="145">
        <v>0</v>
      </c>
      <c r="U117" s="145"/>
      <c r="V117" s="95">
        <v>0</v>
      </c>
      <c r="W117" s="95">
        <v>0</v>
      </c>
    </row>
    <row r="118" spans="1:23" ht="12.75" customHeight="1">
      <c r="A118" s="151" t="s">
        <v>29</v>
      </c>
      <c r="B118" s="151"/>
      <c r="C118" s="151"/>
      <c r="D118" s="151"/>
      <c r="E118" s="151"/>
      <c r="F118" s="144" t="s">
        <v>141</v>
      </c>
      <c r="G118" s="144"/>
      <c r="H118" s="98">
        <v>117813778.09</v>
      </c>
      <c r="I118" s="98">
        <v>100908019.36</v>
      </c>
      <c r="J118" s="98">
        <v>89584832.96</v>
      </c>
      <c r="K118" s="98">
        <v>63107865.94</v>
      </c>
      <c r="L118" s="98">
        <v>26476967.02</v>
      </c>
      <c r="M118" s="98">
        <v>2464935</v>
      </c>
      <c r="N118" s="98">
        <v>3351594.85</v>
      </c>
      <c r="O118" s="98">
        <v>4885862.55</v>
      </c>
      <c r="P118" s="98">
        <v>620794</v>
      </c>
      <c r="Q118" s="98">
        <v>0</v>
      </c>
      <c r="R118" s="98">
        <v>16905758.73</v>
      </c>
      <c r="S118" s="98">
        <v>13683258.73</v>
      </c>
      <c r="T118" s="150">
        <v>2999576</v>
      </c>
      <c r="U118" s="150"/>
      <c r="V118" s="98">
        <v>3222500</v>
      </c>
      <c r="W118" s="95">
        <v>0</v>
      </c>
    </row>
    <row r="119" spans="1:23" ht="12.75" customHeight="1">
      <c r="A119" s="151"/>
      <c r="B119" s="151"/>
      <c r="C119" s="151"/>
      <c r="D119" s="151"/>
      <c r="E119" s="151"/>
      <c r="F119" s="144" t="s">
        <v>140</v>
      </c>
      <c r="G119" s="144"/>
      <c r="H119" s="98">
        <v>-504844</v>
      </c>
      <c r="I119" s="98">
        <v>-504844</v>
      </c>
      <c r="J119" s="98">
        <v>-504777</v>
      </c>
      <c r="K119" s="98">
        <v>-8104</v>
      </c>
      <c r="L119" s="98">
        <v>-496673</v>
      </c>
      <c r="M119" s="98">
        <v>0</v>
      </c>
      <c r="N119" s="98">
        <v>-67</v>
      </c>
      <c r="O119" s="98">
        <v>0</v>
      </c>
      <c r="P119" s="98">
        <v>0</v>
      </c>
      <c r="Q119" s="98">
        <v>0</v>
      </c>
      <c r="R119" s="98">
        <v>0</v>
      </c>
      <c r="S119" s="98">
        <v>0</v>
      </c>
      <c r="T119" s="150">
        <v>0</v>
      </c>
      <c r="U119" s="150"/>
      <c r="V119" s="98">
        <v>0</v>
      </c>
      <c r="W119" s="95">
        <v>0</v>
      </c>
    </row>
    <row r="120" spans="1:23" ht="12.75" customHeight="1">
      <c r="A120" s="151"/>
      <c r="B120" s="151"/>
      <c r="C120" s="151"/>
      <c r="D120" s="151"/>
      <c r="E120" s="151"/>
      <c r="F120" s="144" t="s">
        <v>139</v>
      </c>
      <c r="G120" s="144"/>
      <c r="H120" s="98">
        <v>786745.04</v>
      </c>
      <c r="I120" s="98">
        <v>559789.04</v>
      </c>
      <c r="J120" s="98">
        <v>269789.04</v>
      </c>
      <c r="K120" s="98">
        <v>118408</v>
      </c>
      <c r="L120" s="98">
        <v>151381.04</v>
      </c>
      <c r="M120" s="98">
        <v>290000</v>
      </c>
      <c r="N120" s="98">
        <v>0</v>
      </c>
      <c r="O120" s="98">
        <v>0</v>
      </c>
      <c r="P120" s="98">
        <v>0</v>
      </c>
      <c r="Q120" s="98">
        <v>0</v>
      </c>
      <c r="R120" s="98">
        <v>226956</v>
      </c>
      <c r="S120" s="98">
        <v>226956</v>
      </c>
      <c r="T120" s="150">
        <v>0</v>
      </c>
      <c r="U120" s="150"/>
      <c r="V120" s="98">
        <v>0</v>
      </c>
      <c r="W120" s="95">
        <v>0</v>
      </c>
    </row>
    <row r="121" spans="1:23" ht="12.75" customHeight="1">
      <c r="A121" s="151"/>
      <c r="B121" s="151"/>
      <c r="C121" s="151"/>
      <c r="D121" s="151"/>
      <c r="E121" s="151"/>
      <c r="F121" s="144" t="s">
        <v>138</v>
      </c>
      <c r="G121" s="144"/>
      <c r="H121" s="98">
        <v>118095679.13</v>
      </c>
      <c r="I121" s="98">
        <v>100962964.4</v>
      </c>
      <c r="J121" s="98">
        <v>89349845</v>
      </c>
      <c r="K121" s="98">
        <v>63218169.94</v>
      </c>
      <c r="L121" s="98">
        <v>26131675.06</v>
      </c>
      <c r="M121" s="98">
        <v>2754935</v>
      </c>
      <c r="N121" s="98">
        <v>3351527.85</v>
      </c>
      <c r="O121" s="98">
        <v>4885862.55</v>
      </c>
      <c r="P121" s="98">
        <v>620794</v>
      </c>
      <c r="Q121" s="98">
        <v>0</v>
      </c>
      <c r="R121" s="98">
        <v>17132714.73</v>
      </c>
      <c r="S121" s="98">
        <v>13910214.73</v>
      </c>
      <c r="T121" s="150">
        <v>2999576</v>
      </c>
      <c r="U121" s="150"/>
      <c r="V121" s="98">
        <v>3222500</v>
      </c>
      <c r="W121" s="95">
        <v>0</v>
      </c>
    </row>
  </sheetData>
  <sheetProtection/>
  <mergeCells count="359">
    <mergeCell ref="A118:E121"/>
    <mergeCell ref="F119:G119"/>
    <mergeCell ref="T119:U119"/>
    <mergeCell ref="F120:G120"/>
    <mergeCell ref="T120:U120"/>
    <mergeCell ref="F121:G121"/>
    <mergeCell ref="T121:U121"/>
    <mergeCell ref="F116:G116"/>
    <mergeCell ref="T116:U116"/>
    <mergeCell ref="F117:G117"/>
    <mergeCell ref="T117:U117"/>
    <mergeCell ref="F118:G118"/>
    <mergeCell ref="T118:U118"/>
    <mergeCell ref="F113:G113"/>
    <mergeCell ref="T113:U113"/>
    <mergeCell ref="A114:A117"/>
    <mergeCell ref="B114:B117"/>
    <mergeCell ref="C114:C117"/>
    <mergeCell ref="D114:E117"/>
    <mergeCell ref="F114:G114"/>
    <mergeCell ref="T114:U114"/>
    <mergeCell ref="F115:G115"/>
    <mergeCell ref="T115:U115"/>
    <mergeCell ref="A110:A113"/>
    <mergeCell ref="B110:B113"/>
    <mergeCell ref="C110:C113"/>
    <mergeCell ref="D110:E113"/>
    <mergeCell ref="F110:G110"/>
    <mergeCell ref="T110:U110"/>
    <mergeCell ref="F111:G111"/>
    <mergeCell ref="T111:U111"/>
    <mergeCell ref="F112:G112"/>
    <mergeCell ref="T112:U112"/>
    <mergeCell ref="F107:G107"/>
    <mergeCell ref="T107:U107"/>
    <mergeCell ref="F108:G108"/>
    <mergeCell ref="T108:U108"/>
    <mergeCell ref="F109:G109"/>
    <mergeCell ref="T109:U109"/>
    <mergeCell ref="F104:G104"/>
    <mergeCell ref="T104:U104"/>
    <mergeCell ref="F105:G105"/>
    <mergeCell ref="T105:U105"/>
    <mergeCell ref="A106:A109"/>
    <mergeCell ref="B106:B109"/>
    <mergeCell ref="C106:C109"/>
    <mergeCell ref="D106:E109"/>
    <mergeCell ref="F106:G106"/>
    <mergeCell ref="T106:U106"/>
    <mergeCell ref="F101:G101"/>
    <mergeCell ref="T101:U101"/>
    <mergeCell ref="A102:A105"/>
    <mergeCell ref="B102:B105"/>
    <mergeCell ref="C102:C105"/>
    <mergeCell ref="D102:E105"/>
    <mergeCell ref="F102:G102"/>
    <mergeCell ref="T102:U102"/>
    <mergeCell ref="F103:G103"/>
    <mergeCell ref="T103:U103"/>
    <mergeCell ref="A98:A101"/>
    <mergeCell ref="B98:B101"/>
    <mergeCell ref="C98:C101"/>
    <mergeCell ref="D98:E101"/>
    <mergeCell ref="F98:G98"/>
    <mergeCell ref="T98:U98"/>
    <mergeCell ref="F99:G99"/>
    <mergeCell ref="T99:U99"/>
    <mergeCell ref="F100:G100"/>
    <mergeCell ref="T100:U100"/>
    <mergeCell ref="F95:G95"/>
    <mergeCell ref="T95:U95"/>
    <mergeCell ref="F96:G96"/>
    <mergeCell ref="T96:U96"/>
    <mergeCell ref="F97:G97"/>
    <mergeCell ref="T97:U97"/>
    <mergeCell ref="F92:G92"/>
    <mergeCell ref="T92:U92"/>
    <mergeCell ref="F93:G93"/>
    <mergeCell ref="T93:U93"/>
    <mergeCell ref="A94:A97"/>
    <mergeCell ref="B94:B97"/>
    <mergeCell ref="C94:C97"/>
    <mergeCell ref="D94:E97"/>
    <mergeCell ref="F94:G94"/>
    <mergeCell ref="T94:U94"/>
    <mergeCell ref="F89:G89"/>
    <mergeCell ref="T89:U89"/>
    <mergeCell ref="A90:A93"/>
    <mergeCell ref="B90:B93"/>
    <mergeCell ref="C90:C93"/>
    <mergeCell ref="D90:E93"/>
    <mergeCell ref="F90:G90"/>
    <mergeCell ref="T90:U90"/>
    <mergeCell ref="F91:G91"/>
    <mergeCell ref="T91:U91"/>
    <mergeCell ref="A86:A89"/>
    <mergeCell ref="B86:B89"/>
    <mergeCell ref="C86:C89"/>
    <mergeCell ref="D86:E89"/>
    <mergeCell ref="F86:G86"/>
    <mergeCell ref="T86:U86"/>
    <mergeCell ref="F87:G87"/>
    <mergeCell ref="T87:U87"/>
    <mergeCell ref="F88:G88"/>
    <mergeCell ref="T88:U88"/>
    <mergeCell ref="F83:G83"/>
    <mergeCell ref="T83:U83"/>
    <mergeCell ref="F84:G84"/>
    <mergeCell ref="T84:U84"/>
    <mergeCell ref="F85:G85"/>
    <mergeCell ref="T85:U85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77:G77"/>
    <mergeCell ref="T77:U77"/>
    <mergeCell ref="A78:A81"/>
    <mergeCell ref="B78:B81"/>
    <mergeCell ref="C78:C81"/>
    <mergeCell ref="D78:E81"/>
    <mergeCell ref="F78:G78"/>
    <mergeCell ref="T78:U78"/>
    <mergeCell ref="F79:G79"/>
    <mergeCell ref="T79:U79"/>
    <mergeCell ref="F74:G74"/>
    <mergeCell ref="T74:U74"/>
    <mergeCell ref="F75:G75"/>
    <mergeCell ref="T75:U75"/>
    <mergeCell ref="F76:G76"/>
    <mergeCell ref="T76:U76"/>
    <mergeCell ref="A70:A73"/>
    <mergeCell ref="B70:B73"/>
    <mergeCell ref="C70:C73"/>
    <mergeCell ref="D70:E73"/>
    <mergeCell ref="A74:A77"/>
    <mergeCell ref="B74:B77"/>
    <mergeCell ref="C74:C77"/>
    <mergeCell ref="D74:E77"/>
    <mergeCell ref="F63:G63"/>
    <mergeCell ref="T63:U63"/>
    <mergeCell ref="F64:G64"/>
    <mergeCell ref="F60:G60"/>
    <mergeCell ref="T60:U60"/>
    <mergeCell ref="F61:G61"/>
    <mergeCell ref="T61:U61"/>
    <mergeCell ref="F62:G62"/>
    <mergeCell ref="T62:U62"/>
    <mergeCell ref="T64:U64"/>
    <mergeCell ref="F65:G65"/>
    <mergeCell ref="T65:U65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T50:U50"/>
    <mergeCell ref="F51:G51"/>
    <mergeCell ref="T51:U51"/>
    <mergeCell ref="F52:G52"/>
    <mergeCell ref="T52:U52"/>
    <mergeCell ref="B50:B53"/>
    <mergeCell ref="C50:C53"/>
    <mergeCell ref="D50:E53"/>
    <mergeCell ref="F53:G53"/>
    <mergeCell ref="T53:U53"/>
    <mergeCell ref="A50:A53"/>
    <mergeCell ref="F50:G50"/>
    <mergeCell ref="F47:G47"/>
    <mergeCell ref="T47:U47"/>
    <mergeCell ref="F48:G48"/>
    <mergeCell ref="T48:U48"/>
    <mergeCell ref="F49:G49"/>
    <mergeCell ref="T49:U49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35:G35"/>
    <mergeCell ref="T35:U35"/>
    <mergeCell ref="F36:G36"/>
    <mergeCell ref="T36:U36"/>
    <mergeCell ref="F37:G37"/>
    <mergeCell ref="T37:U37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T22:U22"/>
    <mergeCell ref="F23:G23"/>
    <mergeCell ref="T23:U23"/>
    <mergeCell ref="F24:G24"/>
    <mergeCell ref="T24:U24"/>
    <mergeCell ref="F25:G25"/>
    <mergeCell ref="T25:U25"/>
    <mergeCell ref="A22:A25"/>
    <mergeCell ref="B22:B25"/>
    <mergeCell ref="C22:C25"/>
    <mergeCell ref="D22:E25"/>
    <mergeCell ref="F22:G22"/>
    <mergeCell ref="F20:G20"/>
    <mergeCell ref="A18:A21"/>
    <mergeCell ref="B18:B21"/>
    <mergeCell ref="C18:C21"/>
    <mergeCell ref="F18:G18"/>
    <mergeCell ref="N1:T1"/>
    <mergeCell ref="A2:V2"/>
    <mergeCell ref="A5:A8"/>
    <mergeCell ref="B5:B8"/>
    <mergeCell ref="C5:C8"/>
    <mergeCell ref="D5:G8"/>
    <mergeCell ref="H5:H8"/>
    <mergeCell ref="O7:O8"/>
    <mergeCell ref="P7:P8"/>
    <mergeCell ref="Q7:Q8"/>
    <mergeCell ref="V7:V8"/>
    <mergeCell ref="W7:W8"/>
    <mergeCell ref="T8:U8"/>
    <mergeCell ref="T9:U9"/>
    <mergeCell ref="D9:G9"/>
    <mergeCell ref="I5:W5"/>
    <mergeCell ref="I6:I8"/>
    <mergeCell ref="J6:Q6"/>
    <mergeCell ref="R6:R8"/>
    <mergeCell ref="S6:W6"/>
    <mergeCell ref="T10:U10"/>
    <mergeCell ref="F11:G11"/>
    <mergeCell ref="T11:U11"/>
    <mergeCell ref="F12:G12"/>
    <mergeCell ref="S7:S8"/>
    <mergeCell ref="T7:U7"/>
    <mergeCell ref="J7:J8"/>
    <mergeCell ref="K7:L7"/>
    <mergeCell ref="M7:M8"/>
    <mergeCell ref="N7:N8"/>
    <mergeCell ref="B14:B17"/>
    <mergeCell ref="C14:C17"/>
    <mergeCell ref="D14:E17"/>
    <mergeCell ref="F14:G14"/>
    <mergeCell ref="T14:U14"/>
    <mergeCell ref="A10:A13"/>
    <mergeCell ref="B10:B13"/>
    <mergeCell ref="C10:C13"/>
    <mergeCell ref="D10:E13"/>
    <mergeCell ref="F10:G10"/>
    <mergeCell ref="T18:U18"/>
    <mergeCell ref="T12:U12"/>
    <mergeCell ref="F13:G13"/>
    <mergeCell ref="T13:U13"/>
    <mergeCell ref="T19:U19"/>
    <mergeCell ref="D18:E21"/>
    <mergeCell ref="F19:G19"/>
    <mergeCell ref="A14:A17"/>
    <mergeCell ref="F15:G15"/>
    <mergeCell ref="T15:U15"/>
    <mergeCell ref="F16:G16"/>
    <mergeCell ref="T20:U20"/>
    <mergeCell ref="F21:G21"/>
    <mergeCell ref="T21:U21"/>
    <mergeCell ref="F17:G17"/>
    <mergeCell ref="T17:U17"/>
    <mergeCell ref="T16:U16"/>
    <mergeCell ref="A62:A65"/>
    <mergeCell ref="B62:B65"/>
    <mergeCell ref="C62:C65"/>
    <mergeCell ref="D62:E65"/>
    <mergeCell ref="A66:A69"/>
    <mergeCell ref="B66:B69"/>
    <mergeCell ref="C66:C69"/>
    <mergeCell ref="D66:E69"/>
    <mergeCell ref="F66:G66"/>
    <mergeCell ref="T66:U66"/>
    <mergeCell ref="F67:G67"/>
    <mergeCell ref="T67:U67"/>
    <mergeCell ref="F68:G68"/>
    <mergeCell ref="T68:U68"/>
    <mergeCell ref="F72:G72"/>
    <mergeCell ref="T72:U72"/>
    <mergeCell ref="F73:G73"/>
    <mergeCell ref="T73:U73"/>
    <mergeCell ref="F69:G69"/>
    <mergeCell ref="T69:U69"/>
    <mergeCell ref="F70:G70"/>
    <mergeCell ref="T70:U70"/>
    <mergeCell ref="F71:G71"/>
    <mergeCell ref="T71:U71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65"/>
  <sheetViews>
    <sheetView view="pageLayout" workbookViewId="0" topLeftCell="A1">
      <selection activeCell="J10" sqref="J10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1.83203125" style="3" customWidth="1"/>
    <col min="5" max="5" width="13" style="3" customWidth="1"/>
    <col min="6" max="6" width="12.33203125" style="3" customWidth="1"/>
    <col min="7" max="7" width="9" style="3" customWidth="1"/>
    <col min="8" max="8" width="8.83203125" style="3" customWidth="1"/>
    <col min="9" max="9" width="13.16015625" style="3" customWidth="1"/>
    <col min="10" max="10" width="11" style="3" customWidth="1"/>
    <col min="11" max="11" width="10" style="3" customWidth="1"/>
    <col min="12" max="16384" width="9.33203125" style="3" customWidth="1"/>
  </cols>
  <sheetData>
    <row r="1" spans="1:11" ht="18">
      <c r="A1" s="160" t="s">
        <v>97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18" t="s">
        <v>0</v>
      </c>
    </row>
    <row r="3" spans="1:11" s="8" customFormat="1" ht="19.5" customHeight="1">
      <c r="A3" s="161" t="s">
        <v>61</v>
      </c>
      <c r="B3" s="161" t="s">
        <v>1</v>
      </c>
      <c r="C3" s="161" t="s">
        <v>82</v>
      </c>
      <c r="D3" s="162" t="s">
        <v>81</v>
      </c>
      <c r="E3" s="162" t="s">
        <v>80</v>
      </c>
      <c r="F3" s="162"/>
      <c r="G3" s="162"/>
      <c r="H3" s="162"/>
      <c r="I3" s="162"/>
      <c r="J3" s="162"/>
      <c r="K3" s="162" t="s">
        <v>64</v>
      </c>
    </row>
    <row r="4" spans="1:11" s="8" customFormat="1" ht="19.5" customHeight="1">
      <c r="A4" s="161"/>
      <c r="B4" s="161"/>
      <c r="C4" s="161"/>
      <c r="D4" s="162"/>
      <c r="E4" s="162" t="s">
        <v>98</v>
      </c>
      <c r="F4" s="162" t="s">
        <v>79</v>
      </c>
      <c r="G4" s="162"/>
      <c r="H4" s="162"/>
      <c r="I4" s="162"/>
      <c r="J4" s="162"/>
      <c r="K4" s="162"/>
    </row>
    <row r="5" spans="1:11" s="8" customFormat="1" ht="19.5" customHeight="1">
      <c r="A5" s="161"/>
      <c r="B5" s="161"/>
      <c r="C5" s="161"/>
      <c r="D5" s="162"/>
      <c r="E5" s="162"/>
      <c r="F5" s="158" t="s">
        <v>78</v>
      </c>
      <c r="G5" s="155" t="s">
        <v>77</v>
      </c>
      <c r="H5" s="57" t="s">
        <v>36</v>
      </c>
      <c r="I5" s="158" t="s">
        <v>76</v>
      </c>
      <c r="J5" s="155" t="s">
        <v>75</v>
      </c>
      <c r="K5" s="162"/>
    </row>
    <row r="6" spans="1:11" s="8" customFormat="1" ht="29.25" customHeight="1">
      <c r="A6" s="161"/>
      <c r="B6" s="161"/>
      <c r="C6" s="161"/>
      <c r="D6" s="162"/>
      <c r="E6" s="162"/>
      <c r="F6" s="156"/>
      <c r="G6" s="156"/>
      <c r="H6" s="159" t="s">
        <v>74</v>
      </c>
      <c r="I6" s="156"/>
      <c r="J6" s="156"/>
      <c r="K6" s="162"/>
    </row>
    <row r="7" spans="1:11" s="8" customFormat="1" ht="19.5" customHeight="1">
      <c r="A7" s="161"/>
      <c r="B7" s="161"/>
      <c r="C7" s="161"/>
      <c r="D7" s="162"/>
      <c r="E7" s="162"/>
      <c r="F7" s="156"/>
      <c r="G7" s="156"/>
      <c r="H7" s="159"/>
      <c r="I7" s="156"/>
      <c r="J7" s="156"/>
      <c r="K7" s="162"/>
    </row>
    <row r="8" spans="1:11" s="8" customFormat="1" ht="51.75" customHeight="1">
      <c r="A8" s="161"/>
      <c r="B8" s="161"/>
      <c r="C8" s="161"/>
      <c r="D8" s="162"/>
      <c r="E8" s="162"/>
      <c r="F8" s="157"/>
      <c r="G8" s="157"/>
      <c r="H8" s="159"/>
      <c r="I8" s="157"/>
      <c r="J8" s="157"/>
      <c r="K8" s="162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57" customHeight="1">
      <c r="A10" s="15" t="s">
        <v>58</v>
      </c>
      <c r="B10" s="15">
        <v>600</v>
      </c>
      <c r="C10" s="15">
        <v>60014</v>
      </c>
      <c r="D10" s="24" t="s">
        <v>123</v>
      </c>
      <c r="E10" s="66">
        <v>170000</v>
      </c>
      <c r="F10" s="66">
        <v>170000</v>
      </c>
      <c r="G10" s="66">
        <v>0</v>
      </c>
      <c r="H10" s="66">
        <v>0</v>
      </c>
      <c r="I10" s="24" t="s">
        <v>83</v>
      </c>
      <c r="J10" s="67">
        <v>0</v>
      </c>
      <c r="K10" s="25" t="s">
        <v>72</v>
      </c>
    </row>
    <row r="11" spans="1:11" ht="51" customHeight="1">
      <c r="A11" s="15" t="s">
        <v>57</v>
      </c>
      <c r="B11" s="15">
        <v>600</v>
      </c>
      <c r="C11" s="15">
        <v>60014</v>
      </c>
      <c r="D11" s="24" t="s">
        <v>124</v>
      </c>
      <c r="E11" s="66">
        <v>15000</v>
      </c>
      <c r="F11" s="66">
        <v>15000</v>
      </c>
      <c r="G11" s="66">
        <v>0</v>
      </c>
      <c r="H11" s="66">
        <v>0</v>
      </c>
      <c r="I11" s="24" t="s">
        <v>83</v>
      </c>
      <c r="J11" s="67">
        <v>0</v>
      </c>
      <c r="K11" s="25" t="s">
        <v>72</v>
      </c>
    </row>
    <row r="12" spans="1:11" ht="51" customHeight="1">
      <c r="A12" s="15" t="s">
        <v>56</v>
      </c>
      <c r="B12" s="15">
        <v>600</v>
      </c>
      <c r="C12" s="15">
        <v>60014</v>
      </c>
      <c r="D12" s="24" t="s">
        <v>125</v>
      </c>
      <c r="E12" s="66">
        <v>15000</v>
      </c>
      <c r="F12" s="66">
        <v>15000</v>
      </c>
      <c r="G12" s="66">
        <v>0</v>
      </c>
      <c r="H12" s="66">
        <v>0</v>
      </c>
      <c r="I12" s="24" t="s">
        <v>83</v>
      </c>
      <c r="J12" s="67">
        <v>0</v>
      </c>
      <c r="K12" s="25" t="s">
        <v>72</v>
      </c>
    </row>
    <row r="13" spans="1:11" ht="60.75" customHeight="1">
      <c r="A13" s="15" t="s">
        <v>55</v>
      </c>
      <c r="B13" s="15">
        <v>600</v>
      </c>
      <c r="C13" s="15">
        <v>60014</v>
      </c>
      <c r="D13" s="27" t="s">
        <v>175</v>
      </c>
      <c r="E13" s="66">
        <v>918102</v>
      </c>
      <c r="F13" s="66">
        <v>408801</v>
      </c>
      <c r="G13" s="66">
        <v>0</v>
      </c>
      <c r="H13" s="66">
        <v>0</v>
      </c>
      <c r="I13" s="24" t="s">
        <v>176</v>
      </c>
      <c r="J13" s="67">
        <v>0</v>
      </c>
      <c r="K13" s="25" t="s">
        <v>72</v>
      </c>
    </row>
    <row r="14" spans="1:11" ht="52.5" customHeight="1">
      <c r="A14" s="15" t="s">
        <v>54</v>
      </c>
      <c r="B14" s="15">
        <v>600</v>
      </c>
      <c r="C14" s="15">
        <v>60014</v>
      </c>
      <c r="D14" s="27" t="s">
        <v>105</v>
      </c>
      <c r="E14" s="66">
        <v>556299</v>
      </c>
      <c r="F14" s="66">
        <v>237742</v>
      </c>
      <c r="G14" s="66">
        <v>0</v>
      </c>
      <c r="H14" s="66">
        <v>0</v>
      </c>
      <c r="I14" s="24" t="s">
        <v>230</v>
      </c>
      <c r="J14" s="67">
        <v>0</v>
      </c>
      <c r="K14" s="25" t="s">
        <v>72</v>
      </c>
    </row>
    <row r="15" spans="1:11" ht="84.75" customHeight="1">
      <c r="A15" s="15" t="s">
        <v>53</v>
      </c>
      <c r="B15" s="15">
        <v>600</v>
      </c>
      <c r="C15" s="15">
        <v>60014</v>
      </c>
      <c r="D15" s="27" t="s">
        <v>104</v>
      </c>
      <c r="E15" s="66">
        <v>1012266</v>
      </c>
      <c r="F15" s="66">
        <v>505133</v>
      </c>
      <c r="G15" s="66">
        <v>0</v>
      </c>
      <c r="H15" s="66">
        <v>0</v>
      </c>
      <c r="I15" s="24" t="s">
        <v>177</v>
      </c>
      <c r="J15" s="67">
        <v>0</v>
      </c>
      <c r="K15" s="25" t="s">
        <v>72</v>
      </c>
    </row>
    <row r="16" spans="1:11" ht="56.25" customHeight="1">
      <c r="A16" s="15" t="s">
        <v>52</v>
      </c>
      <c r="B16" s="15">
        <v>600</v>
      </c>
      <c r="C16" s="15">
        <v>60014</v>
      </c>
      <c r="D16" s="24" t="s">
        <v>212</v>
      </c>
      <c r="E16" s="66">
        <v>60000</v>
      </c>
      <c r="F16" s="66">
        <v>30000</v>
      </c>
      <c r="G16" s="66">
        <v>0</v>
      </c>
      <c r="H16" s="66">
        <v>0</v>
      </c>
      <c r="I16" s="24" t="s">
        <v>280</v>
      </c>
      <c r="J16" s="67">
        <v>0</v>
      </c>
      <c r="K16" s="25" t="s">
        <v>72</v>
      </c>
    </row>
    <row r="17" spans="1:11" ht="147" customHeight="1">
      <c r="A17" s="15" t="s">
        <v>60</v>
      </c>
      <c r="B17" s="15">
        <v>600</v>
      </c>
      <c r="C17" s="15">
        <v>60014</v>
      </c>
      <c r="D17" s="27" t="s">
        <v>213</v>
      </c>
      <c r="E17" s="66">
        <v>90000</v>
      </c>
      <c r="F17" s="66">
        <v>90000</v>
      </c>
      <c r="G17" s="66">
        <v>0</v>
      </c>
      <c r="H17" s="66">
        <v>0</v>
      </c>
      <c r="I17" s="24" t="s">
        <v>83</v>
      </c>
      <c r="J17" s="67">
        <v>0</v>
      </c>
      <c r="K17" s="25" t="s">
        <v>72</v>
      </c>
    </row>
    <row r="18" spans="1:11" ht="84.75" customHeight="1">
      <c r="A18" s="15" t="s">
        <v>59</v>
      </c>
      <c r="B18" s="15">
        <v>600</v>
      </c>
      <c r="C18" s="15">
        <v>60014</v>
      </c>
      <c r="D18" s="24" t="s">
        <v>217</v>
      </c>
      <c r="E18" s="66">
        <v>60000</v>
      </c>
      <c r="F18" s="66">
        <v>60000</v>
      </c>
      <c r="G18" s="66">
        <v>0</v>
      </c>
      <c r="H18" s="66">
        <v>0</v>
      </c>
      <c r="I18" s="24" t="s">
        <v>83</v>
      </c>
      <c r="J18" s="67">
        <v>0</v>
      </c>
      <c r="K18" s="25" t="s">
        <v>72</v>
      </c>
    </row>
    <row r="19" spans="1:11" ht="59.25" customHeight="1">
      <c r="A19" s="15" t="s">
        <v>85</v>
      </c>
      <c r="B19" s="15">
        <v>600</v>
      </c>
      <c r="C19" s="15">
        <v>60014</v>
      </c>
      <c r="D19" s="24" t="s">
        <v>295</v>
      </c>
      <c r="E19" s="66">
        <v>10356</v>
      </c>
      <c r="F19" s="66">
        <v>10356</v>
      </c>
      <c r="G19" s="66">
        <v>0</v>
      </c>
      <c r="H19" s="66">
        <v>0</v>
      </c>
      <c r="I19" s="24" t="s">
        <v>83</v>
      </c>
      <c r="J19" s="67">
        <v>0</v>
      </c>
      <c r="K19" s="25" t="s">
        <v>72</v>
      </c>
    </row>
    <row r="20" spans="1:11" ht="46.5" customHeight="1">
      <c r="A20" s="15" t="s">
        <v>89</v>
      </c>
      <c r="B20" s="15">
        <v>700</v>
      </c>
      <c r="C20" s="15">
        <v>70005</v>
      </c>
      <c r="D20" s="24" t="s">
        <v>115</v>
      </c>
      <c r="E20" s="66">
        <f>F20</f>
        <v>108184</v>
      </c>
      <c r="F20" s="66">
        <v>108184</v>
      </c>
      <c r="G20" s="66">
        <v>0</v>
      </c>
      <c r="H20" s="66">
        <v>0</v>
      </c>
      <c r="I20" s="24" t="s">
        <v>73</v>
      </c>
      <c r="J20" s="67">
        <v>0</v>
      </c>
      <c r="K20" s="25" t="s">
        <v>62</v>
      </c>
    </row>
    <row r="21" spans="1:11" ht="67.5" customHeight="1">
      <c r="A21" s="15" t="s">
        <v>88</v>
      </c>
      <c r="B21" s="15">
        <v>700</v>
      </c>
      <c r="C21" s="15">
        <v>70005</v>
      </c>
      <c r="D21" s="27" t="s">
        <v>228</v>
      </c>
      <c r="E21" s="66">
        <f>F21</f>
        <v>25474</v>
      </c>
      <c r="F21" s="66">
        <v>25474</v>
      </c>
      <c r="G21" s="66">
        <v>0</v>
      </c>
      <c r="H21" s="66">
        <v>0</v>
      </c>
      <c r="I21" s="24" t="s">
        <v>73</v>
      </c>
      <c r="J21" s="67">
        <v>0</v>
      </c>
      <c r="K21" s="25" t="s">
        <v>62</v>
      </c>
    </row>
    <row r="22" spans="1:11" ht="57" customHeight="1">
      <c r="A22" s="15" t="s">
        <v>86</v>
      </c>
      <c r="B22" s="15">
        <v>700</v>
      </c>
      <c r="C22" s="15">
        <v>70005</v>
      </c>
      <c r="D22" s="27" t="s">
        <v>160</v>
      </c>
      <c r="E22" s="66">
        <f>F22</f>
        <v>700000</v>
      </c>
      <c r="F22" s="66">
        <v>700000</v>
      </c>
      <c r="G22" s="66">
        <v>0</v>
      </c>
      <c r="H22" s="66">
        <v>0</v>
      </c>
      <c r="I22" s="24" t="s">
        <v>73</v>
      </c>
      <c r="J22" s="67">
        <v>0</v>
      </c>
      <c r="K22" s="25" t="s">
        <v>62</v>
      </c>
    </row>
    <row r="23" spans="1:11" ht="51" customHeight="1">
      <c r="A23" s="15" t="s">
        <v>87</v>
      </c>
      <c r="B23" s="15">
        <v>750</v>
      </c>
      <c r="C23" s="15">
        <v>75020</v>
      </c>
      <c r="D23" s="24" t="s">
        <v>114</v>
      </c>
      <c r="E23" s="66">
        <f>F23</f>
        <v>40000</v>
      </c>
      <c r="F23" s="66">
        <v>40000</v>
      </c>
      <c r="G23" s="66">
        <v>0</v>
      </c>
      <c r="H23" s="66">
        <v>0</v>
      </c>
      <c r="I23" s="24" t="s">
        <v>73</v>
      </c>
      <c r="J23" s="67">
        <v>0</v>
      </c>
      <c r="K23" s="25" t="s">
        <v>62</v>
      </c>
    </row>
    <row r="24" spans="1:11" ht="47.25" customHeight="1">
      <c r="A24" s="15" t="s">
        <v>90</v>
      </c>
      <c r="B24" s="15">
        <v>750</v>
      </c>
      <c r="C24" s="15">
        <v>75020</v>
      </c>
      <c r="D24" s="24" t="s">
        <v>113</v>
      </c>
      <c r="E24" s="66">
        <f>F24</f>
        <v>25000</v>
      </c>
      <c r="F24" s="66">
        <v>25000</v>
      </c>
      <c r="G24" s="66">
        <v>0</v>
      </c>
      <c r="H24" s="66">
        <v>0</v>
      </c>
      <c r="I24" s="24" t="s">
        <v>73</v>
      </c>
      <c r="J24" s="67">
        <v>0</v>
      </c>
      <c r="K24" s="25" t="s">
        <v>62</v>
      </c>
    </row>
    <row r="25" spans="1:11" ht="39">
      <c r="A25" s="15" t="s">
        <v>107</v>
      </c>
      <c r="B25" s="15">
        <v>750</v>
      </c>
      <c r="C25" s="15">
        <v>75020</v>
      </c>
      <c r="D25" s="24" t="s">
        <v>112</v>
      </c>
      <c r="E25" s="66">
        <v>160000</v>
      </c>
      <c r="F25" s="66">
        <v>160000</v>
      </c>
      <c r="G25" s="66">
        <v>0</v>
      </c>
      <c r="H25" s="66">
        <v>0</v>
      </c>
      <c r="I25" s="24" t="s">
        <v>73</v>
      </c>
      <c r="J25" s="67">
        <v>0</v>
      </c>
      <c r="K25" s="25" t="s">
        <v>62</v>
      </c>
    </row>
    <row r="26" spans="1:11" s="34" customFormat="1" ht="78">
      <c r="A26" s="15" t="s">
        <v>119</v>
      </c>
      <c r="B26" s="15">
        <v>752</v>
      </c>
      <c r="C26" s="15">
        <v>75295</v>
      </c>
      <c r="D26" s="24" t="s">
        <v>174</v>
      </c>
      <c r="E26" s="66">
        <v>148000</v>
      </c>
      <c r="F26" s="66">
        <v>148000</v>
      </c>
      <c r="G26" s="66">
        <v>0</v>
      </c>
      <c r="H26" s="66">
        <v>0</v>
      </c>
      <c r="I26" s="24" t="s">
        <v>73</v>
      </c>
      <c r="J26" s="67">
        <v>0</v>
      </c>
      <c r="K26" s="25" t="s">
        <v>173</v>
      </c>
    </row>
    <row r="27" spans="1:11" s="34" customFormat="1" ht="58.5">
      <c r="A27" s="15" t="s">
        <v>120</v>
      </c>
      <c r="B27" s="15">
        <v>754</v>
      </c>
      <c r="C27" s="15">
        <v>75495</v>
      </c>
      <c r="D27" s="24" t="s">
        <v>202</v>
      </c>
      <c r="E27" s="66">
        <f>J27</f>
        <v>135794</v>
      </c>
      <c r="F27" s="66">
        <v>0</v>
      </c>
      <c r="G27" s="66">
        <v>0</v>
      </c>
      <c r="H27" s="66">
        <v>0</v>
      </c>
      <c r="I27" s="24" t="s">
        <v>73</v>
      </c>
      <c r="J27" s="67">
        <v>135794</v>
      </c>
      <c r="K27" s="25" t="s">
        <v>62</v>
      </c>
    </row>
    <row r="28" spans="1:11" s="34" customFormat="1" ht="54.75" customHeight="1">
      <c r="A28" s="15" t="s">
        <v>121</v>
      </c>
      <c r="B28" s="15">
        <v>801</v>
      </c>
      <c r="C28" s="15">
        <v>80115</v>
      </c>
      <c r="D28" s="24" t="s">
        <v>220</v>
      </c>
      <c r="E28" s="66">
        <f>F28</f>
        <v>35000</v>
      </c>
      <c r="F28" s="66">
        <v>35000</v>
      </c>
      <c r="G28" s="66">
        <v>0</v>
      </c>
      <c r="H28" s="66">
        <v>0</v>
      </c>
      <c r="I28" s="24" t="s">
        <v>73</v>
      </c>
      <c r="J28" s="67">
        <v>0</v>
      </c>
      <c r="K28" s="25" t="s">
        <v>63</v>
      </c>
    </row>
    <row r="29" spans="1:11" s="34" customFormat="1" ht="39">
      <c r="A29" s="15" t="s">
        <v>122</v>
      </c>
      <c r="B29" s="15">
        <v>801</v>
      </c>
      <c r="C29" s="15">
        <v>80117</v>
      </c>
      <c r="D29" s="24" t="s">
        <v>222</v>
      </c>
      <c r="E29" s="66">
        <v>137271</v>
      </c>
      <c r="F29" s="66">
        <v>62000</v>
      </c>
      <c r="G29" s="66">
        <v>0</v>
      </c>
      <c r="H29" s="66">
        <v>0</v>
      </c>
      <c r="I29" s="24" t="s">
        <v>221</v>
      </c>
      <c r="J29" s="67">
        <v>0</v>
      </c>
      <c r="K29" s="25" t="s">
        <v>63</v>
      </c>
    </row>
    <row r="30" spans="1:11" ht="39">
      <c r="A30" s="15" t="s">
        <v>156</v>
      </c>
      <c r="B30" s="15">
        <v>801</v>
      </c>
      <c r="C30" s="15">
        <v>80120</v>
      </c>
      <c r="D30" s="24" t="s">
        <v>127</v>
      </c>
      <c r="E30" s="66">
        <f>F30</f>
        <v>250000</v>
      </c>
      <c r="F30" s="66">
        <v>250000</v>
      </c>
      <c r="G30" s="66">
        <v>0</v>
      </c>
      <c r="H30" s="66">
        <v>0</v>
      </c>
      <c r="I30" s="24" t="s">
        <v>73</v>
      </c>
      <c r="J30" s="67">
        <v>0</v>
      </c>
      <c r="K30" s="25" t="s">
        <v>65</v>
      </c>
    </row>
    <row r="31" spans="1:11" ht="78">
      <c r="A31" s="15" t="s">
        <v>163</v>
      </c>
      <c r="B31" s="15">
        <v>801</v>
      </c>
      <c r="C31" s="15">
        <v>80120</v>
      </c>
      <c r="D31" s="24" t="s">
        <v>159</v>
      </c>
      <c r="E31" s="66">
        <f>F31</f>
        <v>17220</v>
      </c>
      <c r="F31" s="66">
        <v>17220</v>
      </c>
      <c r="G31" s="66">
        <v>0</v>
      </c>
      <c r="H31" s="66">
        <v>0</v>
      </c>
      <c r="I31" s="24" t="s">
        <v>73</v>
      </c>
      <c r="J31" s="67">
        <v>0</v>
      </c>
      <c r="K31" s="25" t="s">
        <v>65</v>
      </c>
    </row>
    <row r="32" spans="1:11" ht="39">
      <c r="A32" s="15" t="s">
        <v>164</v>
      </c>
      <c r="B32" s="15">
        <v>801</v>
      </c>
      <c r="C32" s="15">
        <v>80195</v>
      </c>
      <c r="D32" s="24" t="s">
        <v>116</v>
      </c>
      <c r="E32" s="66">
        <f>F32</f>
        <v>617062</v>
      </c>
      <c r="F32" s="66">
        <v>617062</v>
      </c>
      <c r="G32" s="66">
        <v>0</v>
      </c>
      <c r="H32" s="66">
        <v>0</v>
      </c>
      <c r="I32" s="24" t="s">
        <v>73</v>
      </c>
      <c r="J32" s="67">
        <v>0</v>
      </c>
      <c r="K32" s="25" t="s">
        <v>62</v>
      </c>
    </row>
    <row r="33" spans="1:11" ht="39">
      <c r="A33" s="15" t="s">
        <v>165</v>
      </c>
      <c r="B33" s="15">
        <v>851</v>
      </c>
      <c r="C33" s="15">
        <v>85195</v>
      </c>
      <c r="D33" s="16" t="s">
        <v>168</v>
      </c>
      <c r="E33" s="66">
        <v>3222500</v>
      </c>
      <c r="F33" s="66">
        <v>3222500</v>
      </c>
      <c r="G33" s="66">
        <v>0</v>
      </c>
      <c r="H33" s="66">
        <v>0</v>
      </c>
      <c r="I33" s="24" t="s">
        <v>73</v>
      </c>
      <c r="J33" s="67">
        <v>0</v>
      </c>
      <c r="K33" s="25" t="s">
        <v>62</v>
      </c>
    </row>
    <row r="34" spans="1:11" ht="39">
      <c r="A34" s="15" t="s">
        <v>169</v>
      </c>
      <c r="B34" s="15">
        <v>852</v>
      </c>
      <c r="C34" s="15">
        <v>85202</v>
      </c>
      <c r="D34" s="24" t="s">
        <v>108</v>
      </c>
      <c r="E34" s="66">
        <v>43000</v>
      </c>
      <c r="F34" s="66">
        <v>43000</v>
      </c>
      <c r="G34" s="66">
        <v>0</v>
      </c>
      <c r="H34" s="66">
        <v>0</v>
      </c>
      <c r="I34" s="24" t="s">
        <v>73</v>
      </c>
      <c r="J34" s="67">
        <v>0</v>
      </c>
      <c r="K34" s="25" t="s">
        <v>167</v>
      </c>
    </row>
    <row r="35" spans="1:11" ht="39">
      <c r="A35" s="15" t="s">
        <v>170</v>
      </c>
      <c r="B35" s="15">
        <v>852</v>
      </c>
      <c r="C35" s="15">
        <v>85202</v>
      </c>
      <c r="D35" s="24" t="s">
        <v>108</v>
      </c>
      <c r="E35" s="66">
        <v>160000</v>
      </c>
      <c r="F35" s="66">
        <v>70000</v>
      </c>
      <c r="G35" s="66">
        <v>0</v>
      </c>
      <c r="H35" s="66">
        <v>0</v>
      </c>
      <c r="I35" s="24" t="s">
        <v>223</v>
      </c>
      <c r="J35" s="67">
        <v>0</v>
      </c>
      <c r="K35" s="25" t="s">
        <v>109</v>
      </c>
    </row>
    <row r="36" spans="1:11" ht="58.5">
      <c r="A36" s="15" t="s">
        <v>171</v>
      </c>
      <c r="B36" s="15">
        <v>852</v>
      </c>
      <c r="C36" s="15">
        <v>85202</v>
      </c>
      <c r="D36" s="24" t="s">
        <v>126</v>
      </c>
      <c r="E36" s="66">
        <v>32724</v>
      </c>
      <c r="F36" s="66">
        <v>32724</v>
      </c>
      <c r="G36" s="66">
        <v>0</v>
      </c>
      <c r="H36" s="66">
        <v>0</v>
      </c>
      <c r="I36" s="24" t="s">
        <v>110</v>
      </c>
      <c r="J36" s="67">
        <v>0</v>
      </c>
      <c r="K36" s="25" t="s">
        <v>109</v>
      </c>
    </row>
    <row r="37" spans="1:11" ht="39">
      <c r="A37" s="15" t="s">
        <v>172</v>
      </c>
      <c r="B37" s="15">
        <v>852</v>
      </c>
      <c r="C37" s="15">
        <v>85202</v>
      </c>
      <c r="D37" s="24" t="s">
        <v>229</v>
      </c>
      <c r="E37" s="66">
        <v>14200</v>
      </c>
      <c r="F37" s="66">
        <v>14200</v>
      </c>
      <c r="G37" s="66">
        <v>0</v>
      </c>
      <c r="H37" s="66">
        <v>0</v>
      </c>
      <c r="I37" s="24" t="s">
        <v>110</v>
      </c>
      <c r="J37" s="67">
        <v>0</v>
      </c>
      <c r="K37" s="25" t="s">
        <v>109</v>
      </c>
    </row>
    <row r="38" spans="1:11" ht="39">
      <c r="A38" s="15" t="s">
        <v>179</v>
      </c>
      <c r="B38" s="15">
        <v>852</v>
      </c>
      <c r="C38" s="15">
        <v>85202</v>
      </c>
      <c r="D38" s="24" t="s">
        <v>166</v>
      </c>
      <c r="E38" s="66">
        <v>65800</v>
      </c>
      <c r="F38" s="66">
        <v>65800</v>
      </c>
      <c r="G38" s="66">
        <v>0</v>
      </c>
      <c r="H38" s="66">
        <v>0</v>
      </c>
      <c r="I38" s="24" t="s">
        <v>110</v>
      </c>
      <c r="J38" s="67">
        <v>0</v>
      </c>
      <c r="K38" s="25" t="s">
        <v>109</v>
      </c>
    </row>
    <row r="39" spans="1:11" ht="66" customHeight="1">
      <c r="A39" s="15" t="s">
        <v>203</v>
      </c>
      <c r="B39" s="15">
        <v>852</v>
      </c>
      <c r="C39" s="15">
        <v>85202</v>
      </c>
      <c r="D39" s="27" t="s">
        <v>158</v>
      </c>
      <c r="E39" s="66">
        <v>50000</v>
      </c>
      <c r="F39" s="66">
        <v>50000</v>
      </c>
      <c r="G39" s="66">
        <v>0</v>
      </c>
      <c r="H39" s="66">
        <v>0</v>
      </c>
      <c r="I39" s="24" t="s">
        <v>110</v>
      </c>
      <c r="J39" s="67">
        <v>0</v>
      </c>
      <c r="K39" s="25" t="s">
        <v>157</v>
      </c>
    </row>
    <row r="40" spans="1:11" ht="52.5" customHeight="1">
      <c r="A40" s="15" t="s">
        <v>214</v>
      </c>
      <c r="B40" s="15">
        <v>852</v>
      </c>
      <c r="C40" s="15">
        <v>85202</v>
      </c>
      <c r="D40" s="24" t="s">
        <v>224</v>
      </c>
      <c r="E40" s="66">
        <v>20000</v>
      </c>
      <c r="F40" s="66">
        <v>20000</v>
      </c>
      <c r="G40" s="66">
        <v>0</v>
      </c>
      <c r="H40" s="66">
        <v>0</v>
      </c>
      <c r="I40" s="24" t="s">
        <v>110</v>
      </c>
      <c r="J40" s="67">
        <v>0</v>
      </c>
      <c r="K40" s="25" t="s">
        <v>157</v>
      </c>
    </row>
    <row r="41" spans="1:11" ht="51.75" customHeight="1">
      <c r="A41" s="15" t="s">
        <v>215</v>
      </c>
      <c r="B41" s="15">
        <v>852</v>
      </c>
      <c r="C41" s="15">
        <v>85202</v>
      </c>
      <c r="D41" s="24" t="s">
        <v>178</v>
      </c>
      <c r="E41" s="66">
        <v>240000</v>
      </c>
      <c r="F41" s="66">
        <v>240000</v>
      </c>
      <c r="G41" s="66">
        <v>0</v>
      </c>
      <c r="H41" s="66">
        <v>0</v>
      </c>
      <c r="I41" s="24" t="s">
        <v>110</v>
      </c>
      <c r="J41" s="67">
        <v>0</v>
      </c>
      <c r="K41" s="25" t="s">
        <v>157</v>
      </c>
    </row>
    <row r="42" spans="1:11" ht="72" customHeight="1">
      <c r="A42" s="15" t="s">
        <v>216</v>
      </c>
      <c r="B42" s="15">
        <v>852</v>
      </c>
      <c r="C42" s="15">
        <v>85203</v>
      </c>
      <c r="D42" s="24" t="s">
        <v>231</v>
      </c>
      <c r="E42" s="66">
        <v>1756755</v>
      </c>
      <c r="F42" s="66">
        <v>56755</v>
      </c>
      <c r="G42" s="66">
        <v>0</v>
      </c>
      <c r="H42" s="66">
        <v>0</v>
      </c>
      <c r="I42" s="24" t="s">
        <v>232</v>
      </c>
      <c r="J42" s="67">
        <v>0</v>
      </c>
      <c r="K42" s="25" t="s">
        <v>62</v>
      </c>
    </row>
    <row r="43" spans="1:11" ht="39">
      <c r="A43" s="15" t="s">
        <v>218</v>
      </c>
      <c r="B43" s="15">
        <v>853</v>
      </c>
      <c r="C43" s="15">
        <v>85311</v>
      </c>
      <c r="D43" s="24" t="s">
        <v>103</v>
      </c>
      <c r="E43" s="66">
        <v>20000</v>
      </c>
      <c r="F43" s="66">
        <v>20000</v>
      </c>
      <c r="G43" s="66">
        <v>0</v>
      </c>
      <c r="H43" s="66">
        <v>0</v>
      </c>
      <c r="I43" s="24" t="s">
        <v>83</v>
      </c>
      <c r="J43" s="67">
        <v>0</v>
      </c>
      <c r="K43" s="25" t="s">
        <v>62</v>
      </c>
    </row>
    <row r="44" spans="1:11" ht="39">
      <c r="A44" s="15" t="s">
        <v>272</v>
      </c>
      <c r="B44" s="15">
        <v>853</v>
      </c>
      <c r="C44" s="15">
        <v>85333</v>
      </c>
      <c r="D44" s="24" t="s">
        <v>102</v>
      </c>
      <c r="E44" s="66">
        <v>80000</v>
      </c>
      <c r="F44" s="66">
        <v>80000</v>
      </c>
      <c r="G44" s="66">
        <v>0</v>
      </c>
      <c r="H44" s="66">
        <v>0</v>
      </c>
      <c r="I44" s="24" t="s">
        <v>83</v>
      </c>
      <c r="J44" s="67">
        <v>0</v>
      </c>
      <c r="K44" s="25" t="s">
        <v>92</v>
      </c>
    </row>
    <row r="45" spans="1:11" ht="48.75">
      <c r="A45" s="15" t="s">
        <v>273</v>
      </c>
      <c r="B45" s="15">
        <v>854</v>
      </c>
      <c r="C45" s="15">
        <v>85403</v>
      </c>
      <c r="D45" s="24" t="s">
        <v>128</v>
      </c>
      <c r="E45" s="66">
        <v>210374</v>
      </c>
      <c r="F45" s="66">
        <v>102378</v>
      </c>
      <c r="G45" s="66">
        <v>0</v>
      </c>
      <c r="H45" s="66">
        <v>0</v>
      </c>
      <c r="I45" s="24" t="s">
        <v>225</v>
      </c>
      <c r="J45" s="67">
        <v>0</v>
      </c>
      <c r="K45" s="25" t="s">
        <v>62</v>
      </c>
    </row>
    <row r="46" spans="1:11" ht="39">
      <c r="A46" s="15" t="s">
        <v>274</v>
      </c>
      <c r="B46" s="15">
        <v>854</v>
      </c>
      <c r="C46" s="15">
        <v>85403</v>
      </c>
      <c r="D46" s="24" t="s">
        <v>100</v>
      </c>
      <c r="E46" s="66">
        <v>228946</v>
      </c>
      <c r="F46" s="66">
        <v>167622</v>
      </c>
      <c r="G46" s="66">
        <v>0</v>
      </c>
      <c r="H46" s="66">
        <v>0</v>
      </c>
      <c r="I46" s="24" t="s">
        <v>226</v>
      </c>
      <c r="J46" s="67">
        <v>0</v>
      </c>
      <c r="K46" s="25" t="s">
        <v>62</v>
      </c>
    </row>
    <row r="47" spans="1:11" ht="58.5">
      <c r="A47" s="15" t="s">
        <v>275</v>
      </c>
      <c r="B47" s="15">
        <v>854</v>
      </c>
      <c r="C47" s="15">
        <v>85403</v>
      </c>
      <c r="D47" s="24" t="s">
        <v>117</v>
      </c>
      <c r="E47" s="66">
        <f aca="true" t="shared" si="0" ref="E47:E52">F47</f>
        <v>18500</v>
      </c>
      <c r="F47" s="66">
        <v>18500</v>
      </c>
      <c r="G47" s="66">
        <v>0</v>
      </c>
      <c r="H47" s="66">
        <v>0</v>
      </c>
      <c r="I47" s="24" t="s">
        <v>73</v>
      </c>
      <c r="J47" s="67">
        <v>0</v>
      </c>
      <c r="K47" s="25" t="s">
        <v>129</v>
      </c>
    </row>
    <row r="48" spans="1:11" ht="72.75" customHeight="1">
      <c r="A48" s="15" t="s">
        <v>276</v>
      </c>
      <c r="B48" s="15">
        <v>855</v>
      </c>
      <c r="C48" s="15">
        <v>85510</v>
      </c>
      <c r="D48" s="24" t="s">
        <v>130</v>
      </c>
      <c r="E48" s="66">
        <f t="shared" si="0"/>
        <v>427833</v>
      </c>
      <c r="F48" s="66">
        <v>427833</v>
      </c>
      <c r="G48" s="66">
        <v>0</v>
      </c>
      <c r="H48" s="66">
        <v>0</v>
      </c>
      <c r="I48" s="24" t="s">
        <v>73</v>
      </c>
      <c r="J48" s="67">
        <v>0</v>
      </c>
      <c r="K48" s="25" t="s">
        <v>62</v>
      </c>
    </row>
    <row r="49" spans="1:11" ht="49.5" customHeight="1">
      <c r="A49" s="15" t="s">
        <v>277</v>
      </c>
      <c r="B49" s="15">
        <v>900</v>
      </c>
      <c r="C49" s="15">
        <v>90019</v>
      </c>
      <c r="D49" s="24" t="s">
        <v>294</v>
      </c>
      <c r="E49" s="66">
        <f t="shared" si="0"/>
        <v>106600</v>
      </c>
      <c r="F49" s="66">
        <v>106600</v>
      </c>
      <c r="G49" s="66">
        <v>0</v>
      </c>
      <c r="H49" s="66">
        <v>0</v>
      </c>
      <c r="I49" s="24" t="s">
        <v>73</v>
      </c>
      <c r="J49" s="67">
        <v>0</v>
      </c>
      <c r="K49" s="25" t="s">
        <v>62</v>
      </c>
    </row>
    <row r="50" spans="1:11" ht="64.5" customHeight="1">
      <c r="A50" s="15" t="s">
        <v>278</v>
      </c>
      <c r="B50" s="15">
        <v>900</v>
      </c>
      <c r="C50" s="15">
        <v>90095</v>
      </c>
      <c r="D50" s="27" t="s">
        <v>227</v>
      </c>
      <c r="E50" s="66">
        <f t="shared" si="0"/>
        <v>90150</v>
      </c>
      <c r="F50" s="66">
        <v>90150</v>
      </c>
      <c r="G50" s="66">
        <v>0</v>
      </c>
      <c r="H50" s="66">
        <v>0</v>
      </c>
      <c r="I50" s="24" t="s">
        <v>73</v>
      </c>
      <c r="J50" s="67">
        <v>0</v>
      </c>
      <c r="K50" s="25" t="s">
        <v>62</v>
      </c>
    </row>
    <row r="51" spans="1:11" ht="56.25" customHeight="1">
      <c r="A51" s="15" t="s">
        <v>359</v>
      </c>
      <c r="B51" s="15">
        <v>921</v>
      </c>
      <c r="C51" s="15">
        <v>92113</v>
      </c>
      <c r="D51" s="24" t="s">
        <v>219</v>
      </c>
      <c r="E51" s="66">
        <f t="shared" si="0"/>
        <v>268429</v>
      </c>
      <c r="F51" s="66">
        <v>268429</v>
      </c>
      <c r="G51" s="66">
        <v>0</v>
      </c>
      <c r="H51" s="66">
        <v>0</v>
      </c>
      <c r="I51" s="24" t="s">
        <v>73</v>
      </c>
      <c r="J51" s="67">
        <v>0</v>
      </c>
      <c r="K51" s="25" t="s">
        <v>62</v>
      </c>
    </row>
    <row r="52" spans="1:11" ht="54" customHeight="1">
      <c r="A52" s="15" t="s">
        <v>360</v>
      </c>
      <c r="B52" s="15">
        <v>921</v>
      </c>
      <c r="C52" s="15">
        <v>92195</v>
      </c>
      <c r="D52" s="24" t="s">
        <v>118</v>
      </c>
      <c r="E52" s="66">
        <f t="shared" si="0"/>
        <v>320169</v>
      </c>
      <c r="F52" s="66">
        <v>320169</v>
      </c>
      <c r="G52" s="66">
        <v>0</v>
      </c>
      <c r="H52" s="66">
        <v>0</v>
      </c>
      <c r="I52" s="24" t="s">
        <v>73</v>
      </c>
      <c r="J52" s="67">
        <v>0</v>
      </c>
      <c r="K52" s="25" t="s">
        <v>62</v>
      </c>
    </row>
    <row r="53" spans="1:11" ht="48.75" customHeight="1">
      <c r="A53" s="152" t="s">
        <v>40</v>
      </c>
      <c r="B53" s="153"/>
      <c r="C53" s="153"/>
      <c r="D53" s="154"/>
      <c r="E53" s="65">
        <f>SUM(E10:E52)</f>
        <v>12682008</v>
      </c>
      <c r="F53" s="65">
        <f>SUM(F10:F52)</f>
        <v>9146632</v>
      </c>
      <c r="G53" s="65">
        <f>SUM(G10:G52)</f>
        <v>0</v>
      </c>
      <c r="H53" s="65">
        <f>SUM(H10:H52)</f>
        <v>0</v>
      </c>
      <c r="I53" s="68">
        <v>3399582</v>
      </c>
      <c r="J53" s="65">
        <f>SUM(J10:J52)</f>
        <v>135794</v>
      </c>
      <c r="K53" s="26" t="s">
        <v>71</v>
      </c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2" t="s">
        <v>70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2.75">
      <c r="A56" s="32" t="s">
        <v>69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2.75">
      <c r="A57" s="32" t="s">
        <v>68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32" t="s">
        <v>67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2.75">
      <c r="A59" s="32" t="s">
        <v>66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8"/>
      <c r="B63" s="8"/>
      <c r="C63" s="8"/>
      <c r="D63" s="8"/>
      <c r="E63" s="13"/>
      <c r="F63" s="8"/>
      <c r="G63" s="8"/>
      <c r="H63" s="8"/>
      <c r="I63" s="8"/>
      <c r="J63" s="8"/>
      <c r="K63" s="8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53:D53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Header>&amp;R&amp;9Załącznik nr &amp;A
do uchwały Rady Powiatu w Opatowie Nr XXVI.50.2020
z dnia 29 lipca 2020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"/>
  <sheetViews>
    <sheetView view="pageLayout" workbookViewId="0" topLeftCell="A1">
      <selection activeCell="N14" sqref="N14"/>
    </sheetView>
  </sheetViews>
  <sheetFormatPr defaultColWidth="9.33203125" defaultRowHeight="12.75"/>
  <cols>
    <col min="1" max="1" width="6.16015625" style="6" customWidth="1"/>
    <col min="2" max="2" width="9" style="6" customWidth="1"/>
    <col min="3" max="3" width="7.16015625" style="6" customWidth="1"/>
    <col min="4" max="4" width="13.16015625" style="6" customWidth="1"/>
    <col min="5" max="5" width="13" style="6" customWidth="1"/>
    <col min="6" max="6" width="12.83203125" style="6" customWidth="1"/>
    <col min="7" max="7" width="14.33203125" style="6" customWidth="1"/>
    <col min="8" max="8" width="12.66015625" style="6" customWidth="1"/>
    <col min="9" max="9" width="9.83203125" style="6" customWidth="1"/>
    <col min="10" max="10" width="12" style="6" customWidth="1"/>
    <col min="11" max="11" width="9.83203125" style="6" customWidth="1"/>
    <col min="12" max="12" width="11.16015625" style="5" customWidth="1"/>
    <col min="13" max="13" width="10.83203125" style="5" customWidth="1"/>
    <col min="14" max="14" width="10.33203125" style="5" customWidth="1"/>
    <col min="15" max="15" width="9.33203125" style="5" customWidth="1"/>
    <col min="16" max="16" width="11.83203125" style="5" customWidth="1"/>
    <col min="17" max="16384" width="9.33203125" style="5" customWidth="1"/>
  </cols>
  <sheetData>
    <row r="1" spans="1:16" ht="39.75" customHeight="1">
      <c r="A1" s="163" t="s">
        <v>279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8.75">
      <c r="A2" s="83"/>
      <c r="B2" s="83"/>
      <c r="C2" s="83"/>
      <c r="D2" s="83"/>
      <c r="E2" s="83"/>
      <c r="F2" s="83"/>
      <c r="G2" s="83"/>
      <c r="H2" s="83"/>
      <c r="I2" s="81"/>
      <c r="J2" s="81"/>
      <c r="K2" s="81"/>
      <c r="L2" s="80"/>
      <c r="M2" s="80"/>
      <c r="N2" s="80"/>
      <c r="O2" s="80"/>
      <c r="P2" s="80"/>
    </row>
    <row r="3" spans="1:16" ht="12.75">
      <c r="A3" s="82"/>
      <c r="B3" s="82"/>
      <c r="C3" s="82"/>
      <c r="D3" s="82"/>
      <c r="E3" s="82"/>
      <c r="F3" s="82"/>
      <c r="G3" s="81"/>
      <c r="H3" s="81"/>
      <c r="I3" s="81"/>
      <c r="J3" s="81"/>
      <c r="K3" s="81"/>
      <c r="L3" s="80"/>
      <c r="M3" s="80"/>
      <c r="N3" s="80"/>
      <c r="O3" s="80"/>
      <c r="P3" s="79" t="s">
        <v>51</v>
      </c>
    </row>
    <row r="4" spans="1:16" ht="12.75">
      <c r="A4" s="164" t="s">
        <v>1</v>
      </c>
      <c r="B4" s="164" t="s">
        <v>2</v>
      </c>
      <c r="C4" s="164" t="s">
        <v>3</v>
      </c>
      <c r="D4" s="164" t="s">
        <v>50</v>
      </c>
      <c r="E4" s="164" t="s">
        <v>101</v>
      </c>
      <c r="F4" s="166" t="s">
        <v>35</v>
      </c>
      <c r="G4" s="176"/>
      <c r="H4" s="176"/>
      <c r="I4" s="176"/>
      <c r="J4" s="176"/>
      <c r="K4" s="176"/>
      <c r="L4" s="176"/>
      <c r="M4" s="176"/>
      <c r="N4" s="176"/>
      <c r="O4" s="176"/>
      <c r="P4" s="175"/>
    </row>
    <row r="5" spans="1:16" ht="12.75">
      <c r="A5" s="168"/>
      <c r="B5" s="168"/>
      <c r="C5" s="168"/>
      <c r="D5" s="168"/>
      <c r="E5" s="168"/>
      <c r="F5" s="164" t="s">
        <v>49</v>
      </c>
      <c r="G5" s="167" t="s">
        <v>35</v>
      </c>
      <c r="H5" s="167"/>
      <c r="I5" s="167"/>
      <c r="J5" s="167"/>
      <c r="K5" s="167"/>
      <c r="L5" s="164" t="s">
        <v>48</v>
      </c>
      <c r="M5" s="169" t="s">
        <v>35</v>
      </c>
      <c r="N5" s="170"/>
      <c r="O5" s="170"/>
      <c r="P5" s="171"/>
    </row>
    <row r="6" spans="1:16" ht="23.25" customHeight="1">
      <c r="A6" s="168"/>
      <c r="B6" s="168"/>
      <c r="C6" s="168"/>
      <c r="D6" s="168"/>
      <c r="E6" s="168"/>
      <c r="F6" s="168"/>
      <c r="G6" s="166" t="s">
        <v>47</v>
      </c>
      <c r="H6" s="175"/>
      <c r="I6" s="164" t="s">
        <v>46</v>
      </c>
      <c r="J6" s="164" t="s">
        <v>45</v>
      </c>
      <c r="K6" s="164" t="s">
        <v>44</v>
      </c>
      <c r="L6" s="168"/>
      <c r="M6" s="166" t="s">
        <v>37</v>
      </c>
      <c r="N6" s="78" t="s">
        <v>36</v>
      </c>
      <c r="O6" s="167" t="s">
        <v>43</v>
      </c>
      <c r="P6" s="167" t="s">
        <v>42</v>
      </c>
    </row>
    <row r="7" spans="1:16" ht="115.5">
      <c r="A7" s="165"/>
      <c r="B7" s="165"/>
      <c r="C7" s="165"/>
      <c r="D7" s="165"/>
      <c r="E7" s="165"/>
      <c r="F7" s="165"/>
      <c r="G7" s="77" t="s">
        <v>30</v>
      </c>
      <c r="H7" s="77" t="s">
        <v>41</v>
      </c>
      <c r="I7" s="165"/>
      <c r="J7" s="165"/>
      <c r="K7" s="165"/>
      <c r="L7" s="165"/>
      <c r="M7" s="167"/>
      <c r="N7" s="37" t="s">
        <v>32</v>
      </c>
      <c r="O7" s="167"/>
      <c r="P7" s="167"/>
    </row>
    <row r="8" spans="1:16" ht="9" customHeight="1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</row>
    <row r="9" spans="1:16" ht="19.5" customHeight="1">
      <c r="A9" s="23">
        <v>750</v>
      </c>
      <c r="B9" s="23">
        <v>75045</v>
      </c>
      <c r="C9" s="22">
        <v>2120</v>
      </c>
      <c r="D9" s="73">
        <v>18319</v>
      </c>
      <c r="E9" s="73">
        <f>SUM(F9)</f>
        <v>18319</v>
      </c>
      <c r="F9" s="73">
        <f>SUM(G9:J9)</f>
        <v>18319</v>
      </c>
      <c r="G9" s="72">
        <v>0</v>
      </c>
      <c r="H9" s="71">
        <v>11458.15</v>
      </c>
      <c r="I9" s="71">
        <v>0</v>
      </c>
      <c r="J9" s="71">
        <v>6860.85</v>
      </c>
      <c r="K9" s="71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</row>
    <row r="10" spans="1:16" ht="19.5" customHeight="1">
      <c r="A10" s="23">
        <v>754</v>
      </c>
      <c r="B10" s="23">
        <v>75421</v>
      </c>
      <c r="C10" s="22">
        <v>2120</v>
      </c>
      <c r="D10" s="73">
        <v>50627</v>
      </c>
      <c r="E10" s="73">
        <f>SUM(F10)</f>
        <v>50627</v>
      </c>
      <c r="F10" s="73">
        <f>SUM(G10:J10)</f>
        <v>50627</v>
      </c>
      <c r="G10" s="72">
        <v>0</v>
      </c>
      <c r="H10" s="71">
        <v>50627</v>
      </c>
      <c r="I10" s="71">
        <v>0</v>
      </c>
      <c r="J10" s="71">
        <v>0</v>
      </c>
      <c r="K10" s="71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</row>
    <row r="11" spans="1:16" ht="19.5" customHeight="1">
      <c r="A11" s="75">
        <v>801</v>
      </c>
      <c r="B11" s="23">
        <v>80195</v>
      </c>
      <c r="C11" s="74">
        <v>2120</v>
      </c>
      <c r="D11" s="73">
        <v>93600</v>
      </c>
      <c r="E11" s="73">
        <f>SUM(F11)</f>
        <v>93600</v>
      </c>
      <c r="F11" s="73">
        <f>SUM(G11:J11)</f>
        <v>93600</v>
      </c>
      <c r="G11" s="72">
        <v>67245</v>
      </c>
      <c r="H11" s="72">
        <v>26355</v>
      </c>
      <c r="I11" s="71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</row>
    <row r="12" spans="1:16" s="7" customFormat="1" ht="24.75" customHeight="1">
      <c r="A12" s="172" t="s">
        <v>40</v>
      </c>
      <c r="B12" s="173"/>
      <c r="C12" s="174"/>
      <c r="D12" s="69">
        <f aca="true" t="shared" si="0" ref="D12:P12">SUM(D9:D11)</f>
        <v>162546</v>
      </c>
      <c r="E12" s="69">
        <f t="shared" si="0"/>
        <v>162546</v>
      </c>
      <c r="F12" s="69">
        <f t="shared" si="0"/>
        <v>162546</v>
      </c>
      <c r="G12" s="69">
        <f t="shared" si="0"/>
        <v>67245</v>
      </c>
      <c r="H12" s="69">
        <f t="shared" si="0"/>
        <v>88440.15</v>
      </c>
      <c r="I12" s="69">
        <f t="shared" si="0"/>
        <v>0</v>
      </c>
      <c r="J12" s="69">
        <f t="shared" si="0"/>
        <v>6860.85</v>
      </c>
      <c r="K12" s="69">
        <f t="shared" si="0"/>
        <v>0</v>
      </c>
      <c r="L12" s="69">
        <f t="shared" si="0"/>
        <v>0</v>
      </c>
      <c r="M12" s="69">
        <f t="shared" si="0"/>
        <v>0</v>
      </c>
      <c r="N12" s="69">
        <f t="shared" si="0"/>
        <v>0</v>
      </c>
      <c r="O12" s="69">
        <f t="shared" si="0"/>
        <v>0</v>
      </c>
      <c r="P12" s="69">
        <f t="shared" si="0"/>
        <v>0</v>
      </c>
    </row>
  </sheetData>
  <sheetProtection/>
  <mergeCells count="19">
    <mergeCell ref="A12:C12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horizontalDpi="300" verticalDpi="300" orientation="landscape" paperSize="9" r:id="rId1"/>
  <headerFooter alignWithMargins="0">
    <oddHeader>&amp;RZałącznik nr &amp;A
do uchwały Rady Powiatu w Opatowie Nr XXVI.50.2020
z dnia 29 lipca  2020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28"/>
  <sheetViews>
    <sheetView view="pageLayout" zoomScale="78" zoomScalePageLayoutView="78" workbookViewId="0" topLeftCell="A1">
      <selection activeCell="T1" sqref="T1:T2"/>
    </sheetView>
  </sheetViews>
  <sheetFormatPr defaultColWidth="9.33203125" defaultRowHeight="12.75"/>
  <cols>
    <col min="1" max="1" width="32.16015625" style="39" customWidth="1"/>
    <col min="2" max="2" width="4.66015625" style="39" customWidth="1"/>
    <col min="3" max="3" width="6.83203125" style="39" customWidth="1"/>
    <col min="4" max="4" width="9.16015625" style="39" customWidth="1"/>
    <col min="5" max="5" width="15.83203125" style="39" customWidth="1"/>
    <col min="6" max="6" width="14.5" style="39" customWidth="1"/>
    <col min="7" max="7" width="13.66015625" style="39" customWidth="1"/>
    <col min="8" max="8" width="11.16015625" style="39" customWidth="1"/>
    <col min="9" max="9" width="13.16015625" style="39" customWidth="1"/>
    <col min="10" max="10" width="12.5" style="39" customWidth="1"/>
    <col min="11" max="12" width="9.83203125" style="39" customWidth="1"/>
    <col min="13" max="13" width="7.5" style="39" customWidth="1"/>
    <col min="14" max="14" width="9" style="39" customWidth="1"/>
    <col min="15" max="15" width="13.83203125" style="39" customWidth="1"/>
    <col min="16" max="16" width="14.33203125" style="38" customWidth="1"/>
    <col min="17" max="17" width="12.5" style="38" customWidth="1"/>
    <col min="18" max="18" width="8.83203125" style="38" customWidth="1"/>
    <col min="19" max="19" width="11.5" style="38" customWidth="1"/>
    <col min="20" max="20" width="9.33203125" style="38" customWidth="1"/>
    <col min="21" max="21" width="10.83203125" style="38" bestFit="1" customWidth="1"/>
    <col min="22" max="16384" width="9.33203125" style="38" customWidth="1"/>
  </cols>
  <sheetData>
    <row r="1" spans="1:19" ht="18.75" customHeight="1">
      <c r="A1" s="188" t="s">
        <v>199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18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2.75">
      <c r="A3" s="7"/>
      <c r="B3" s="7"/>
      <c r="C3" s="7"/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20" t="s">
        <v>51</v>
      </c>
    </row>
    <row r="4" spans="1:19" s="55" customFormat="1" ht="11.25">
      <c r="A4" s="177" t="s">
        <v>198</v>
      </c>
      <c r="B4" s="189" t="s">
        <v>1</v>
      </c>
      <c r="C4" s="189" t="s">
        <v>2</v>
      </c>
      <c r="D4" s="177" t="s">
        <v>3</v>
      </c>
      <c r="E4" s="177" t="s">
        <v>197</v>
      </c>
      <c r="F4" s="177" t="s">
        <v>196</v>
      </c>
      <c r="G4" s="180" t="s">
        <v>35</v>
      </c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1"/>
    </row>
    <row r="5" spans="1:19" s="55" customFormat="1" ht="11.25">
      <c r="A5" s="178"/>
      <c r="B5" s="190"/>
      <c r="C5" s="190"/>
      <c r="D5" s="178"/>
      <c r="E5" s="178"/>
      <c r="F5" s="178"/>
      <c r="G5" s="177" t="s">
        <v>49</v>
      </c>
      <c r="H5" s="186" t="s">
        <v>35</v>
      </c>
      <c r="I5" s="186"/>
      <c r="J5" s="186"/>
      <c r="K5" s="186"/>
      <c r="L5" s="186"/>
      <c r="M5" s="186"/>
      <c r="N5" s="186"/>
      <c r="O5" s="177" t="s">
        <v>48</v>
      </c>
      <c r="P5" s="183" t="s">
        <v>35</v>
      </c>
      <c r="Q5" s="184"/>
      <c r="R5" s="184"/>
      <c r="S5" s="185"/>
    </row>
    <row r="6" spans="1:19" s="55" customFormat="1" ht="11.25">
      <c r="A6" s="178"/>
      <c r="B6" s="190"/>
      <c r="C6" s="190"/>
      <c r="D6" s="178"/>
      <c r="E6" s="178"/>
      <c r="F6" s="178"/>
      <c r="G6" s="178"/>
      <c r="H6" s="180" t="s">
        <v>47</v>
      </c>
      <c r="I6" s="181"/>
      <c r="J6" s="177" t="s">
        <v>46</v>
      </c>
      <c r="K6" s="177" t="s">
        <v>45</v>
      </c>
      <c r="L6" s="177" t="s">
        <v>44</v>
      </c>
      <c r="M6" s="177" t="s">
        <v>195</v>
      </c>
      <c r="N6" s="177" t="s">
        <v>194</v>
      </c>
      <c r="O6" s="178"/>
      <c r="P6" s="180" t="s">
        <v>37</v>
      </c>
      <c r="Q6" s="56" t="s">
        <v>36</v>
      </c>
      <c r="R6" s="186" t="s">
        <v>43</v>
      </c>
      <c r="S6" s="186" t="s">
        <v>193</v>
      </c>
    </row>
    <row r="7" spans="1:19" s="55" customFormat="1" ht="94.5">
      <c r="A7" s="179"/>
      <c r="B7" s="191"/>
      <c r="C7" s="191"/>
      <c r="D7" s="179"/>
      <c r="E7" s="179"/>
      <c r="F7" s="179"/>
      <c r="G7" s="179"/>
      <c r="H7" s="36" t="s">
        <v>30</v>
      </c>
      <c r="I7" s="36" t="s">
        <v>41</v>
      </c>
      <c r="J7" s="179"/>
      <c r="K7" s="179"/>
      <c r="L7" s="179"/>
      <c r="M7" s="179"/>
      <c r="N7" s="179"/>
      <c r="O7" s="179"/>
      <c r="P7" s="186"/>
      <c r="Q7" s="35" t="s">
        <v>32</v>
      </c>
      <c r="R7" s="186"/>
      <c r="S7" s="186"/>
    </row>
    <row r="8" spans="1:19" ht="12" customHeight="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  <c r="M8" s="54">
        <v>13</v>
      </c>
      <c r="N8" s="54">
        <v>14</v>
      </c>
      <c r="O8" s="54">
        <v>15</v>
      </c>
      <c r="P8" s="54">
        <v>16</v>
      </c>
      <c r="Q8" s="54">
        <v>17</v>
      </c>
      <c r="R8" s="54">
        <v>18</v>
      </c>
      <c r="S8" s="54">
        <v>19</v>
      </c>
    </row>
    <row r="9" spans="1:21" ht="37.5" customHeight="1">
      <c r="A9" s="187" t="s">
        <v>192</v>
      </c>
      <c r="B9" s="187"/>
      <c r="C9" s="187"/>
      <c r="D9" s="46"/>
      <c r="E9" s="42">
        <f aca="true" t="shared" si="0" ref="E9:S9">SUM(E10:E17)</f>
        <v>4386614</v>
      </c>
      <c r="F9" s="42">
        <f t="shared" si="0"/>
        <v>494124</v>
      </c>
      <c r="G9" s="42">
        <f t="shared" si="0"/>
        <v>494124</v>
      </c>
      <c r="H9" s="42">
        <f t="shared" si="0"/>
        <v>8400</v>
      </c>
      <c r="I9" s="42">
        <f t="shared" si="0"/>
        <v>0</v>
      </c>
      <c r="J9" s="42">
        <f t="shared" si="0"/>
        <v>485724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U9" s="53"/>
    </row>
    <row r="10" spans="1:19" s="52" customFormat="1" ht="20.25" customHeight="1">
      <c r="A10" s="50" t="s">
        <v>191</v>
      </c>
      <c r="B10" s="49">
        <v>853</v>
      </c>
      <c r="C10" s="49">
        <v>85321</v>
      </c>
      <c r="D10" s="48">
        <v>2320</v>
      </c>
      <c r="E10" s="43">
        <v>8400</v>
      </c>
      <c r="F10" s="47">
        <f aca="true" t="shared" si="1" ref="F10:F17">G10</f>
        <v>8400</v>
      </c>
      <c r="G10" s="47">
        <f aca="true" t="shared" si="2" ref="G10:G17">H10+I10+J10+K10+L10+M10+N10</f>
        <v>8400</v>
      </c>
      <c r="H10" s="47">
        <v>8400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</row>
    <row r="11" spans="1:19" s="52" customFormat="1" ht="20.25" customHeight="1">
      <c r="A11" s="51" t="s">
        <v>189</v>
      </c>
      <c r="B11" s="44">
        <v>853</v>
      </c>
      <c r="C11" s="44">
        <v>85311</v>
      </c>
      <c r="D11" s="21" t="s">
        <v>190</v>
      </c>
      <c r="E11" s="43">
        <v>154586</v>
      </c>
      <c r="F11" s="43">
        <f t="shared" si="1"/>
        <v>20498</v>
      </c>
      <c r="G11" s="43">
        <f t="shared" si="2"/>
        <v>20498</v>
      </c>
      <c r="H11" s="43">
        <v>0</v>
      </c>
      <c r="I11" s="43">
        <v>0</v>
      </c>
      <c r="J11" s="43">
        <v>20498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ht="21.75" customHeight="1">
      <c r="A12" s="51" t="s">
        <v>189</v>
      </c>
      <c r="B12" s="44">
        <v>853</v>
      </c>
      <c r="C12" s="44">
        <v>85311</v>
      </c>
      <c r="D12" s="21">
        <v>2580</v>
      </c>
      <c r="E12" s="43">
        <v>0</v>
      </c>
      <c r="F12" s="43">
        <f t="shared" si="1"/>
        <v>362101</v>
      </c>
      <c r="G12" s="43">
        <f t="shared" si="2"/>
        <v>362101</v>
      </c>
      <c r="H12" s="43">
        <v>0</v>
      </c>
      <c r="I12" s="43">
        <v>0</v>
      </c>
      <c r="J12" s="43">
        <v>362101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ht="21.75" customHeight="1">
      <c r="A13" s="50" t="s">
        <v>188</v>
      </c>
      <c r="B13" s="49">
        <v>855</v>
      </c>
      <c r="C13" s="49">
        <v>85508</v>
      </c>
      <c r="D13" s="48" t="s">
        <v>187</v>
      </c>
      <c r="E13" s="43">
        <v>147132</v>
      </c>
      <c r="F13" s="47">
        <f t="shared" si="1"/>
        <v>0</v>
      </c>
      <c r="G13" s="47">
        <f t="shared" si="2"/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21.75" customHeight="1">
      <c r="A14" s="50" t="s">
        <v>188</v>
      </c>
      <c r="B14" s="49">
        <v>855</v>
      </c>
      <c r="C14" s="49">
        <v>85508</v>
      </c>
      <c r="D14" s="48">
        <v>2320</v>
      </c>
      <c r="E14" s="43">
        <v>63120</v>
      </c>
      <c r="F14" s="47">
        <f t="shared" si="1"/>
        <v>83125</v>
      </c>
      <c r="G14" s="47">
        <f t="shared" si="2"/>
        <v>83125</v>
      </c>
      <c r="H14" s="47">
        <v>0</v>
      </c>
      <c r="I14" s="47">
        <v>0</v>
      </c>
      <c r="J14" s="47">
        <v>83125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</row>
    <row r="15" spans="1:19" ht="21.75" customHeight="1">
      <c r="A15" s="50" t="s">
        <v>186</v>
      </c>
      <c r="B15" s="49">
        <v>855</v>
      </c>
      <c r="C15" s="49">
        <v>85510</v>
      </c>
      <c r="D15" s="48" t="s">
        <v>187</v>
      </c>
      <c r="E15" s="43">
        <v>456312</v>
      </c>
      <c r="F15" s="47">
        <f t="shared" si="1"/>
        <v>0</v>
      </c>
      <c r="G15" s="47">
        <f t="shared" si="2"/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</row>
    <row r="16" spans="1:19" ht="21.75" customHeight="1">
      <c r="A16" s="50" t="s">
        <v>186</v>
      </c>
      <c r="B16" s="49">
        <v>855</v>
      </c>
      <c r="C16" s="49">
        <v>85510</v>
      </c>
      <c r="D16" s="48">
        <v>2320</v>
      </c>
      <c r="E16" s="43">
        <v>3557064</v>
      </c>
      <c r="F16" s="47">
        <f t="shared" si="1"/>
        <v>0</v>
      </c>
      <c r="G16" s="47">
        <f t="shared" si="2"/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</row>
    <row r="17" spans="1:19" ht="27.75" customHeight="1">
      <c r="A17" s="50" t="s">
        <v>185</v>
      </c>
      <c r="B17" s="49">
        <v>921</v>
      </c>
      <c r="C17" s="49">
        <v>92116</v>
      </c>
      <c r="D17" s="48">
        <v>2310</v>
      </c>
      <c r="E17" s="47">
        <v>0</v>
      </c>
      <c r="F17" s="47">
        <f t="shared" si="1"/>
        <v>20000</v>
      </c>
      <c r="G17" s="47">
        <f t="shared" si="2"/>
        <v>20000</v>
      </c>
      <c r="H17" s="47">
        <v>0</v>
      </c>
      <c r="I17" s="47">
        <v>0</v>
      </c>
      <c r="J17" s="47">
        <v>20000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</row>
    <row r="18" spans="1:19" ht="45.75" customHeight="1">
      <c r="A18" s="187" t="s">
        <v>184</v>
      </c>
      <c r="B18" s="187"/>
      <c r="C18" s="187"/>
      <c r="D18" s="46"/>
      <c r="E18" s="42">
        <f>SUM(E19:E22)</f>
        <v>210815</v>
      </c>
      <c r="F18" s="42">
        <f aca="true" t="shared" si="3" ref="F18:S18">SUM(F19:F22)</f>
        <v>1066299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42">
        <f t="shared" si="3"/>
        <v>0</v>
      </c>
      <c r="O18" s="42">
        <f t="shared" si="3"/>
        <v>1066299</v>
      </c>
      <c r="P18" s="42">
        <f t="shared" si="3"/>
        <v>1066299</v>
      </c>
      <c r="Q18" s="42">
        <f t="shared" si="3"/>
        <v>0</v>
      </c>
      <c r="R18" s="42">
        <f t="shared" si="3"/>
        <v>0</v>
      </c>
      <c r="S18" s="42">
        <f t="shared" si="3"/>
        <v>0</v>
      </c>
    </row>
    <row r="19" spans="1:19" ht="69.75" customHeight="1">
      <c r="A19" s="45" t="s">
        <v>183</v>
      </c>
      <c r="B19" s="44">
        <v>700</v>
      </c>
      <c r="C19" s="44">
        <v>70095</v>
      </c>
      <c r="D19" s="21" t="s">
        <v>182</v>
      </c>
      <c r="E19" s="43">
        <v>0</v>
      </c>
      <c r="F19" s="43">
        <f>O19</f>
        <v>200000</v>
      </c>
      <c r="G19" s="43">
        <f>H19+I19+J19+K19+L19+M19+N19</f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200000</v>
      </c>
      <c r="P19" s="43">
        <v>200000</v>
      </c>
      <c r="Q19" s="43">
        <v>0</v>
      </c>
      <c r="R19" s="43">
        <v>0</v>
      </c>
      <c r="S19" s="43">
        <v>0</v>
      </c>
    </row>
    <row r="20" spans="1:19" ht="51.75" customHeight="1">
      <c r="A20" s="45" t="s">
        <v>105</v>
      </c>
      <c r="B20" s="44">
        <v>600</v>
      </c>
      <c r="C20" s="44">
        <v>60014</v>
      </c>
      <c r="D20" s="21" t="s">
        <v>182</v>
      </c>
      <c r="E20" s="43">
        <v>65815</v>
      </c>
      <c r="F20" s="43">
        <f>O20</f>
        <v>556299</v>
      </c>
      <c r="G20" s="43">
        <f>H20+I20+J20+K20+L20+M20+N20</f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556299</v>
      </c>
      <c r="P20" s="43">
        <v>556299</v>
      </c>
      <c r="Q20" s="43">
        <v>0</v>
      </c>
      <c r="R20" s="43">
        <v>0</v>
      </c>
      <c r="S20" s="43">
        <v>0</v>
      </c>
    </row>
    <row r="21" spans="1:19" ht="34.5" customHeight="1">
      <c r="A21" s="45" t="s">
        <v>212</v>
      </c>
      <c r="B21" s="44">
        <v>600</v>
      </c>
      <c r="C21" s="44">
        <v>60014</v>
      </c>
      <c r="D21" s="21" t="s">
        <v>182</v>
      </c>
      <c r="E21" s="43">
        <v>30000</v>
      </c>
      <c r="F21" s="43">
        <f>O21</f>
        <v>60000</v>
      </c>
      <c r="G21" s="43">
        <f>H21+I21+J21+K21+L21+M21+N21</f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60000</v>
      </c>
      <c r="P21" s="43">
        <v>60000</v>
      </c>
      <c r="Q21" s="43">
        <v>0</v>
      </c>
      <c r="R21" s="43">
        <v>0</v>
      </c>
      <c r="S21" s="43">
        <v>0</v>
      </c>
    </row>
    <row r="22" spans="1:19" ht="41.25" customHeight="1">
      <c r="A22" s="51" t="s">
        <v>201</v>
      </c>
      <c r="B22" s="44">
        <v>851</v>
      </c>
      <c r="C22" s="44">
        <v>85111</v>
      </c>
      <c r="D22" s="21" t="s">
        <v>182</v>
      </c>
      <c r="E22" s="43">
        <v>115000</v>
      </c>
      <c r="F22" s="43">
        <f>O22</f>
        <v>250000</v>
      </c>
      <c r="G22" s="43">
        <f>H22+I22+J22+K22+L22+M22+N22</f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250000</v>
      </c>
      <c r="P22" s="43">
        <v>250000</v>
      </c>
      <c r="Q22" s="43">
        <v>0</v>
      </c>
      <c r="R22" s="43">
        <v>0</v>
      </c>
      <c r="S22" s="43">
        <v>0</v>
      </c>
    </row>
    <row r="23" spans="1:19" ht="30.75" customHeight="1">
      <c r="A23" s="161" t="s">
        <v>40</v>
      </c>
      <c r="B23" s="161"/>
      <c r="C23" s="161"/>
      <c r="D23" s="120"/>
      <c r="E23" s="121">
        <f aca="true" t="shared" si="4" ref="E23:S23">SUM(E9+E18)</f>
        <v>4597429</v>
      </c>
      <c r="F23" s="121">
        <f t="shared" si="4"/>
        <v>1560423</v>
      </c>
      <c r="G23" s="121">
        <f t="shared" si="4"/>
        <v>494124</v>
      </c>
      <c r="H23" s="121">
        <f t="shared" si="4"/>
        <v>8400</v>
      </c>
      <c r="I23" s="121">
        <f t="shared" si="4"/>
        <v>0</v>
      </c>
      <c r="J23" s="121">
        <f t="shared" si="4"/>
        <v>485724</v>
      </c>
      <c r="K23" s="121">
        <f t="shared" si="4"/>
        <v>0</v>
      </c>
      <c r="L23" s="121">
        <f t="shared" si="4"/>
        <v>0</v>
      </c>
      <c r="M23" s="121">
        <f t="shared" si="4"/>
        <v>0</v>
      </c>
      <c r="N23" s="121">
        <f t="shared" si="4"/>
        <v>0</v>
      </c>
      <c r="O23" s="121">
        <f t="shared" si="4"/>
        <v>1066299</v>
      </c>
      <c r="P23" s="121">
        <f t="shared" si="4"/>
        <v>1066299</v>
      </c>
      <c r="Q23" s="121">
        <f t="shared" si="4"/>
        <v>0</v>
      </c>
      <c r="R23" s="121">
        <f t="shared" si="4"/>
        <v>0</v>
      </c>
      <c r="S23" s="121">
        <f t="shared" si="4"/>
        <v>0</v>
      </c>
    </row>
    <row r="24" spans="1:19" ht="12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0"/>
      <c r="Q24" s="80"/>
      <c r="R24" s="80"/>
      <c r="S24" s="80"/>
    </row>
    <row r="25" spans="1:19" ht="12.75">
      <c r="A25" s="6"/>
      <c r="B25" s="6"/>
      <c r="C25" s="6"/>
      <c r="D25" s="6"/>
      <c r="E25" s="41"/>
      <c r="F25" s="6"/>
      <c r="G25" s="6"/>
      <c r="H25" s="6"/>
      <c r="I25" s="6"/>
      <c r="J25" s="6"/>
      <c r="K25" s="6"/>
      <c r="L25" s="6"/>
      <c r="M25" s="6"/>
      <c r="N25" s="6"/>
      <c r="O25" s="6"/>
      <c r="P25" s="5"/>
      <c r="Q25" s="5"/>
      <c r="R25" s="5"/>
      <c r="S25" s="5"/>
    </row>
    <row r="26" spans="1:1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5"/>
      <c r="Q26" s="5"/>
      <c r="R26" s="5"/>
      <c r="S26" s="5"/>
    </row>
    <row r="27" spans="5:9" ht="12.75">
      <c r="E27" s="40"/>
      <c r="F27" s="40"/>
      <c r="G27" s="40"/>
      <c r="H27" s="40"/>
      <c r="I27" s="40"/>
    </row>
    <row r="28" ht="12.75">
      <c r="F28" s="39" t="s">
        <v>200</v>
      </c>
    </row>
  </sheetData>
  <sheetProtection/>
  <mergeCells count="24">
    <mergeCell ref="S6:S7"/>
    <mergeCell ref="H5:N5"/>
    <mergeCell ref="C4:C7"/>
    <mergeCell ref="D4:D7"/>
    <mergeCell ref="A9:C9"/>
    <mergeCell ref="E4:E7"/>
    <mergeCell ref="R6:R7"/>
    <mergeCell ref="N6:N7"/>
    <mergeCell ref="A1:S2"/>
    <mergeCell ref="A18:C18"/>
    <mergeCell ref="O5:O7"/>
    <mergeCell ref="A4:A7"/>
    <mergeCell ref="J6:J7"/>
    <mergeCell ref="B4:B7"/>
    <mergeCell ref="F4:F7"/>
    <mergeCell ref="K6:K7"/>
    <mergeCell ref="L6:L7"/>
    <mergeCell ref="H6:I6"/>
    <mergeCell ref="A23:C23"/>
    <mergeCell ref="G4:S4"/>
    <mergeCell ref="P5:S5"/>
    <mergeCell ref="M6:M7"/>
    <mergeCell ref="P6:P7"/>
    <mergeCell ref="G5:G7"/>
  </mergeCells>
  <printOptions horizontalCentered="1"/>
  <pageMargins left="0.2755905511811024" right="0.4724409448818898" top="1.1023622047244095" bottom="0.7874015748031497" header="0.5118110236220472" footer="0.5118110236220472"/>
  <pageSetup horizontalDpi="300" verticalDpi="300" orientation="landscape" paperSize="9" scale="73" r:id="rId1"/>
  <headerFooter alignWithMargins="0">
    <oddHeader>&amp;RZałącznik nr &amp;A
do uchwały Rady Powiatu w Opatowie nr XXVI.50.2020
z dnia 29 lipca 2020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view="pageLayout" workbookViewId="0" topLeftCell="A1">
      <selection activeCell="G4" sqref="G4"/>
    </sheetView>
  </sheetViews>
  <sheetFormatPr defaultColWidth="9.33203125" defaultRowHeight="12.75"/>
  <cols>
    <col min="1" max="2" width="9.33203125" style="2" customWidth="1"/>
    <col min="3" max="3" width="13.16015625" style="2" customWidth="1"/>
    <col min="4" max="4" width="23.16015625" style="2" customWidth="1"/>
    <col min="5" max="5" width="22.16015625" style="2" customWidth="1"/>
    <col min="6" max="6" width="18.5" style="2" customWidth="1"/>
    <col min="7" max="16384" width="9.33203125" style="2" customWidth="1"/>
  </cols>
  <sheetData>
    <row r="1" spans="1:6" ht="12.75">
      <c r="A1" s="4"/>
      <c r="B1" s="4"/>
      <c r="C1" s="4"/>
      <c r="D1" s="4"/>
      <c r="E1" s="4"/>
      <c r="F1" s="4"/>
    </row>
    <row r="2" spans="1:6" ht="18">
      <c r="A2" s="192" t="s">
        <v>293</v>
      </c>
      <c r="B2" s="192"/>
      <c r="C2" s="192"/>
      <c r="D2" s="192"/>
      <c r="E2" s="192"/>
      <c r="F2" s="192"/>
    </row>
    <row r="3" spans="1:6" ht="12.75">
      <c r="A3" s="12"/>
      <c r="B3" s="12"/>
      <c r="C3" s="12"/>
      <c r="D3" s="17"/>
      <c r="E3" s="17"/>
      <c r="F3" s="94" t="s">
        <v>0</v>
      </c>
    </row>
    <row r="4" spans="1:6" ht="51" customHeight="1">
      <c r="A4" s="93" t="s">
        <v>61</v>
      </c>
      <c r="B4" s="93" t="s">
        <v>1</v>
      </c>
      <c r="C4" s="93" t="s">
        <v>2</v>
      </c>
      <c r="D4" s="92" t="s">
        <v>292</v>
      </c>
      <c r="E4" s="93" t="s">
        <v>291</v>
      </c>
      <c r="F4" s="92" t="s">
        <v>290</v>
      </c>
    </row>
    <row r="5" spans="1:6" ht="12.75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</row>
    <row r="6" spans="1:6" ht="21" customHeight="1">
      <c r="A6" s="196" t="s">
        <v>289</v>
      </c>
      <c r="B6" s="197"/>
      <c r="C6" s="197"/>
      <c r="D6" s="197"/>
      <c r="E6" s="198"/>
      <c r="F6" s="89">
        <f>SUM(F7)</f>
        <v>310000</v>
      </c>
    </row>
    <row r="7" spans="1:6" ht="72">
      <c r="A7" s="88" t="s">
        <v>58</v>
      </c>
      <c r="B7" s="88">
        <v>921</v>
      </c>
      <c r="C7" s="88">
        <v>92113</v>
      </c>
      <c r="D7" s="87" t="s">
        <v>288</v>
      </c>
      <c r="E7" s="90" t="s">
        <v>287</v>
      </c>
      <c r="F7" s="86">
        <v>310000</v>
      </c>
    </row>
    <row r="8" spans="1:6" ht="27.75" customHeight="1">
      <c r="A8" s="196" t="s">
        <v>286</v>
      </c>
      <c r="B8" s="197"/>
      <c r="C8" s="197"/>
      <c r="D8" s="197"/>
      <c r="E8" s="198"/>
      <c r="F8" s="89">
        <f>SUM(F9:F13)</f>
        <v>1952101</v>
      </c>
    </row>
    <row r="9" spans="1:6" ht="30.75" customHeight="1">
      <c r="A9" s="88" t="s">
        <v>58</v>
      </c>
      <c r="B9" s="88">
        <v>801</v>
      </c>
      <c r="C9" s="88">
        <v>80115</v>
      </c>
      <c r="D9" s="87" t="s">
        <v>285</v>
      </c>
      <c r="E9" s="87" t="s">
        <v>284</v>
      </c>
      <c r="F9" s="86">
        <v>830000</v>
      </c>
    </row>
    <row r="10" spans="1:6" ht="31.5" customHeight="1">
      <c r="A10" s="88" t="s">
        <v>57</v>
      </c>
      <c r="B10" s="88">
        <v>801</v>
      </c>
      <c r="C10" s="88">
        <v>80116</v>
      </c>
      <c r="D10" s="87" t="s">
        <v>285</v>
      </c>
      <c r="E10" s="87" t="s">
        <v>284</v>
      </c>
      <c r="F10" s="86">
        <v>660000</v>
      </c>
    </row>
    <row r="11" spans="1:6" ht="31.5" customHeight="1">
      <c r="A11" s="88" t="s">
        <v>56</v>
      </c>
      <c r="B11" s="88">
        <v>801</v>
      </c>
      <c r="C11" s="88">
        <v>80120</v>
      </c>
      <c r="D11" s="87" t="s">
        <v>285</v>
      </c>
      <c r="E11" s="87" t="s">
        <v>284</v>
      </c>
      <c r="F11" s="86">
        <v>100000</v>
      </c>
    </row>
    <row r="12" spans="1:6" ht="57.75" customHeight="1">
      <c r="A12" s="88" t="s">
        <v>55</v>
      </c>
      <c r="B12" s="88">
        <v>853</v>
      </c>
      <c r="C12" s="88">
        <v>85311</v>
      </c>
      <c r="D12" s="87" t="s">
        <v>283</v>
      </c>
      <c r="E12" s="87" t="s">
        <v>281</v>
      </c>
      <c r="F12" s="86">
        <v>225459</v>
      </c>
    </row>
    <row r="13" spans="1:6" ht="67.5" customHeight="1">
      <c r="A13" s="88" t="s">
        <v>54</v>
      </c>
      <c r="B13" s="88">
        <v>853</v>
      </c>
      <c r="C13" s="88">
        <v>85311</v>
      </c>
      <c r="D13" s="87" t="s">
        <v>282</v>
      </c>
      <c r="E13" s="87" t="s">
        <v>281</v>
      </c>
      <c r="F13" s="86">
        <v>136642</v>
      </c>
    </row>
    <row r="14" spans="1:6" ht="28.5" customHeight="1">
      <c r="A14" s="193" t="s">
        <v>40</v>
      </c>
      <c r="B14" s="194"/>
      <c r="C14" s="194"/>
      <c r="D14" s="195"/>
      <c r="E14" s="85"/>
      <c r="F14" s="84">
        <f>(F6+F8)</f>
        <v>2262101</v>
      </c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horizontalDpi="600" verticalDpi="600" orientation="portrait" paperSize="9" r:id="rId1"/>
  <headerFooter alignWithMargins="0">
    <oddHeader>&amp;RZałącznik nr &amp;A
do uchwały Rady Powiatu w Opatowie nr XXVI.50.2020
z dnia 29 lipca 2020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12.33203125" style="2" customWidth="1"/>
    <col min="4" max="4" width="27" style="2" customWidth="1"/>
    <col min="5" max="5" width="28.33203125" style="2" customWidth="1"/>
    <col min="6" max="6" width="17.16015625" style="2" customWidth="1"/>
    <col min="7" max="16384" width="9.33203125" style="2" customWidth="1"/>
  </cols>
  <sheetData>
    <row r="1" spans="1:6" ht="12.75">
      <c r="A1" s="4"/>
      <c r="B1" s="4"/>
      <c r="C1" s="4"/>
      <c r="D1" s="4"/>
      <c r="E1" s="4"/>
      <c r="F1" s="4"/>
    </row>
    <row r="2" spans="1:6" ht="18">
      <c r="A2" s="192" t="s">
        <v>320</v>
      </c>
      <c r="B2" s="192"/>
      <c r="C2" s="192"/>
      <c r="D2" s="192"/>
      <c r="E2" s="192"/>
      <c r="F2" s="192"/>
    </row>
    <row r="3" spans="1:6" ht="12.75">
      <c r="A3" s="12"/>
      <c r="B3" s="12"/>
      <c r="C3" s="12"/>
      <c r="D3" s="17"/>
      <c r="E3" s="17"/>
      <c r="F3" s="94" t="s">
        <v>0</v>
      </c>
    </row>
    <row r="4" spans="1:6" ht="43.5" customHeight="1">
      <c r="A4" s="93" t="s">
        <v>61</v>
      </c>
      <c r="B4" s="93" t="s">
        <v>1</v>
      </c>
      <c r="C4" s="93" t="s">
        <v>2</v>
      </c>
      <c r="D4" s="92" t="s">
        <v>292</v>
      </c>
      <c r="E4" s="93" t="s">
        <v>291</v>
      </c>
      <c r="F4" s="92" t="s">
        <v>290</v>
      </c>
    </row>
    <row r="5" spans="1:6" ht="12.75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</row>
    <row r="6" spans="1:6" ht="26.25" customHeight="1">
      <c r="A6" s="202" t="s">
        <v>289</v>
      </c>
      <c r="B6" s="203"/>
      <c r="C6" s="203"/>
      <c r="D6" s="203"/>
      <c r="E6" s="204"/>
      <c r="F6" s="119">
        <f>SUM(F7:F11)</f>
        <v>583623</v>
      </c>
    </row>
    <row r="7" spans="1:6" ht="80.25" customHeight="1">
      <c r="A7" s="113" t="s">
        <v>58</v>
      </c>
      <c r="B7" s="113">
        <v>600</v>
      </c>
      <c r="C7" s="113">
        <v>60004</v>
      </c>
      <c r="D7" s="112" t="s">
        <v>296</v>
      </c>
      <c r="E7" s="112" t="s">
        <v>321</v>
      </c>
      <c r="F7" s="111">
        <v>260000</v>
      </c>
    </row>
    <row r="8" spans="1:6" ht="80.25" customHeight="1">
      <c r="A8" s="113" t="s">
        <v>57</v>
      </c>
      <c r="B8" s="113">
        <v>700</v>
      </c>
      <c r="C8" s="113">
        <v>70095</v>
      </c>
      <c r="D8" s="112" t="s">
        <v>319</v>
      </c>
      <c r="E8" s="118" t="s">
        <v>318</v>
      </c>
      <c r="F8" s="111">
        <v>200000</v>
      </c>
    </row>
    <row r="9" spans="1:6" ht="45" customHeight="1">
      <c r="A9" s="88" t="s">
        <v>56</v>
      </c>
      <c r="B9" s="88">
        <v>853</v>
      </c>
      <c r="C9" s="88">
        <v>85311</v>
      </c>
      <c r="D9" s="87" t="s">
        <v>317</v>
      </c>
      <c r="E9" s="87" t="s">
        <v>281</v>
      </c>
      <c r="F9" s="86">
        <v>20498</v>
      </c>
    </row>
    <row r="10" spans="1:6" ht="43.5" customHeight="1">
      <c r="A10" s="113" t="s">
        <v>55</v>
      </c>
      <c r="B10" s="113">
        <v>855</v>
      </c>
      <c r="C10" s="113">
        <v>85508</v>
      </c>
      <c r="D10" s="112" t="s">
        <v>316</v>
      </c>
      <c r="E10" s="112" t="s">
        <v>315</v>
      </c>
      <c r="F10" s="111">
        <v>83125</v>
      </c>
    </row>
    <row r="11" spans="1:6" ht="33.75" customHeight="1">
      <c r="A11" s="113" t="s">
        <v>54</v>
      </c>
      <c r="B11" s="113">
        <v>921</v>
      </c>
      <c r="C11" s="113">
        <v>92116</v>
      </c>
      <c r="D11" s="112" t="s">
        <v>314</v>
      </c>
      <c r="E11" s="112" t="s">
        <v>313</v>
      </c>
      <c r="F11" s="111">
        <v>20000</v>
      </c>
    </row>
    <row r="12" spans="1:6" ht="33.75" customHeight="1">
      <c r="A12" s="196" t="s">
        <v>286</v>
      </c>
      <c r="B12" s="197"/>
      <c r="C12" s="197"/>
      <c r="D12" s="197"/>
      <c r="E12" s="198"/>
      <c r="F12" s="117">
        <f>SUM(F13:F14)</f>
        <v>314020</v>
      </c>
    </row>
    <row r="13" spans="1:6" ht="47.25" customHeight="1">
      <c r="A13" s="116" t="s">
        <v>58</v>
      </c>
      <c r="B13" s="116">
        <v>755</v>
      </c>
      <c r="C13" s="116">
        <v>75515</v>
      </c>
      <c r="D13" s="115" t="s">
        <v>312</v>
      </c>
      <c r="E13" s="115" t="s">
        <v>311</v>
      </c>
      <c r="F13" s="114">
        <v>64020</v>
      </c>
    </row>
    <row r="14" spans="1:6" ht="54" customHeight="1">
      <c r="A14" s="113" t="s">
        <v>57</v>
      </c>
      <c r="B14" s="113">
        <v>851</v>
      </c>
      <c r="C14" s="113">
        <v>85111</v>
      </c>
      <c r="D14" s="112" t="s">
        <v>310</v>
      </c>
      <c r="E14" s="112" t="s">
        <v>309</v>
      </c>
      <c r="F14" s="111">
        <v>250000</v>
      </c>
    </row>
    <row r="15" spans="1:6" ht="21" customHeight="1">
      <c r="A15" s="199" t="s">
        <v>40</v>
      </c>
      <c r="B15" s="200"/>
      <c r="C15" s="200"/>
      <c r="D15" s="201"/>
      <c r="E15" s="110"/>
      <c r="F15" s="109">
        <f>SUM(F6+F12)</f>
        <v>897643</v>
      </c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</sheetData>
  <sheetProtection/>
  <mergeCells count="4">
    <mergeCell ref="A2:F2"/>
    <mergeCell ref="A15:D15"/>
    <mergeCell ref="A6:E6"/>
    <mergeCell ref="A12:E12"/>
  </mergeCells>
  <printOptions/>
  <pageMargins left="0.75" right="0.75" top="1.09375" bottom="1" header="0.5" footer="0.5"/>
  <pageSetup horizontalDpi="300" verticalDpi="300" orientation="portrait" paperSize="9" r:id="rId1"/>
  <headerFooter alignWithMargins="0">
    <oddHeader>&amp;RZałącznik nr &amp;A
do uchwały Rady Powiatu w Opatowie nr XXVI.50.2020
z dnia 29 lipca 2020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3"/>
  <sheetViews>
    <sheetView workbookViewId="0" topLeftCell="B1">
      <selection activeCell="J21" sqref="J21"/>
    </sheetView>
  </sheetViews>
  <sheetFormatPr defaultColWidth="9.33203125" defaultRowHeight="12.75"/>
  <cols>
    <col min="1" max="1" width="9.33203125" style="2" customWidth="1"/>
    <col min="2" max="2" width="5.5" style="2" customWidth="1"/>
    <col min="3" max="3" width="25.83203125" style="2" customWidth="1"/>
    <col min="4" max="4" width="8.83203125" style="2" customWidth="1"/>
    <col min="5" max="5" width="12" style="2" customWidth="1"/>
    <col min="6" max="6" width="15.5" style="2" customWidth="1"/>
    <col min="7" max="7" width="15.83203125" style="2" bestFit="1" customWidth="1"/>
    <col min="8" max="8" width="11.5" style="2" customWidth="1"/>
    <col min="9" max="9" width="11" style="2" customWidth="1"/>
    <col min="10" max="10" width="13.66015625" style="2" customWidth="1"/>
    <col min="11" max="11" width="15.16015625" style="2" customWidth="1"/>
    <col min="12" max="12" width="10" style="2" customWidth="1"/>
    <col min="13" max="13" width="11.83203125" style="2" customWidth="1"/>
    <col min="14" max="16384" width="9.33203125" style="2" customWidth="1"/>
  </cols>
  <sheetData>
    <row r="1" spans="1:14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7" t="s">
        <v>361</v>
      </c>
      <c r="N1" s="99"/>
    </row>
    <row r="2" spans="1:14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8" t="s">
        <v>364</v>
      </c>
      <c r="N2" s="99"/>
    </row>
    <row r="3" spans="1:14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7" t="s">
        <v>365</v>
      </c>
      <c r="N3" s="99"/>
    </row>
    <row r="4" spans="1:14" ht="12.75">
      <c r="A4" s="9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06"/>
      <c r="N4" s="99"/>
    </row>
    <row r="5" spans="1:14" ht="16.5">
      <c r="A5" s="99"/>
      <c r="B5" s="205" t="s">
        <v>308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99"/>
    </row>
    <row r="6" spans="1:14" ht="13.5" customHeight="1">
      <c r="A6" s="99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99"/>
    </row>
    <row r="7" spans="1:14" ht="12.75">
      <c r="A7" s="9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 t="s">
        <v>0</v>
      </c>
      <c r="N7" s="99"/>
    </row>
    <row r="8" spans="1:15" s="5" customFormat="1" ht="15" customHeight="1">
      <c r="A8" s="80"/>
      <c r="B8" s="211" t="s">
        <v>61</v>
      </c>
      <c r="C8" s="211" t="s">
        <v>307</v>
      </c>
      <c r="D8" s="212" t="s">
        <v>1</v>
      </c>
      <c r="E8" s="213" t="s">
        <v>2</v>
      </c>
      <c r="F8" s="206" t="s">
        <v>306</v>
      </c>
      <c r="G8" s="207"/>
      <c r="H8" s="207"/>
      <c r="I8" s="207"/>
      <c r="J8" s="208"/>
      <c r="K8" s="206" t="s">
        <v>305</v>
      </c>
      <c r="L8" s="207"/>
      <c r="M8" s="208"/>
      <c r="N8" s="80"/>
      <c r="O8" s="80"/>
    </row>
    <row r="9" spans="1:15" s="5" customFormat="1" ht="25.5" customHeight="1">
      <c r="A9" s="80"/>
      <c r="B9" s="211"/>
      <c r="C9" s="211"/>
      <c r="D9" s="212"/>
      <c r="E9" s="218"/>
      <c r="F9" s="212" t="s">
        <v>303</v>
      </c>
      <c r="G9" s="209" t="s">
        <v>304</v>
      </c>
      <c r="H9" s="217"/>
      <c r="I9" s="217"/>
      <c r="J9" s="210"/>
      <c r="K9" s="212" t="s">
        <v>303</v>
      </c>
      <c r="L9" s="209" t="s">
        <v>302</v>
      </c>
      <c r="M9" s="210"/>
      <c r="N9" s="80"/>
      <c r="O9" s="80"/>
    </row>
    <row r="10" spans="1:15" s="5" customFormat="1" ht="23.25" customHeight="1">
      <c r="A10" s="80"/>
      <c r="B10" s="211"/>
      <c r="C10" s="211"/>
      <c r="D10" s="212"/>
      <c r="E10" s="218"/>
      <c r="F10" s="212"/>
      <c r="G10" s="213" t="s">
        <v>301</v>
      </c>
      <c r="H10" s="164" t="s">
        <v>300</v>
      </c>
      <c r="I10" s="164" t="s">
        <v>299</v>
      </c>
      <c r="J10" s="164" t="s">
        <v>298</v>
      </c>
      <c r="K10" s="212"/>
      <c r="L10" s="212" t="s">
        <v>297</v>
      </c>
      <c r="M10" s="215" t="s">
        <v>27</v>
      </c>
      <c r="N10" s="80"/>
      <c r="O10" s="80"/>
    </row>
    <row r="11" spans="1:15" s="5" customFormat="1" ht="35.25" customHeight="1">
      <c r="A11" s="80"/>
      <c r="B11" s="211"/>
      <c r="C11" s="211"/>
      <c r="D11" s="212"/>
      <c r="E11" s="214"/>
      <c r="F11" s="212"/>
      <c r="G11" s="214"/>
      <c r="H11" s="165"/>
      <c r="I11" s="165"/>
      <c r="J11" s="165"/>
      <c r="K11" s="212"/>
      <c r="L11" s="212"/>
      <c r="M11" s="215"/>
      <c r="N11" s="80"/>
      <c r="O11" s="80"/>
    </row>
    <row r="12" spans="1:15" ht="7.5" customHeight="1">
      <c r="A12" s="99"/>
      <c r="B12" s="104">
        <v>1</v>
      </c>
      <c r="C12" s="104">
        <v>2</v>
      </c>
      <c r="D12" s="104">
        <v>3</v>
      </c>
      <c r="E12" s="104">
        <v>4</v>
      </c>
      <c r="F12" s="104">
        <v>5</v>
      </c>
      <c r="G12" s="104">
        <v>7</v>
      </c>
      <c r="H12" s="104">
        <v>6</v>
      </c>
      <c r="I12" s="104">
        <v>7</v>
      </c>
      <c r="J12" s="104">
        <v>8</v>
      </c>
      <c r="K12" s="104">
        <v>9</v>
      </c>
      <c r="L12" s="104">
        <v>10</v>
      </c>
      <c r="M12" s="104">
        <v>11</v>
      </c>
      <c r="N12" s="99"/>
      <c r="O12" s="99"/>
    </row>
    <row r="13" spans="1:15" ht="36" customHeight="1">
      <c r="A13" s="99"/>
      <c r="B13" s="122" t="s">
        <v>58</v>
      </c>
      <c r="C13" s="123" t="s">
        <v>296</v>
      </c>
      <c r="D13" s="122">
        <v>600</v>
      </c>
      <c r="E13" s="124">
        <v>60004</v>
      </c>
      <c r="F13" s="125">
        <v>1331740.3</v>
      </c>
      <c r="G13" s="125">
        <v>305191</v>
      </c>
      <c r="H13" s="125">
        <v>0</v>
      </c>
      <c r="I13" s="125">
        <v>0</v>
      </c>
      <c r="J13" s="125">
        <v>150000</v>
      </c>
      <c r="K13" s="125">
        <v>1331740.3</v>
      </c>
      <c r="L13" s="125">
        <v>0</v>
      </c>
      <c r="M13" s="125">
        <v>0</v>
      </c>
      <c r="N13" s="99"/>
      <c r="O13" s="99"/>
    </row>
    <row r="14" spans="1:15" s="100" customFormat="1" ht="21.75" customHeight="1">
      <c r="A14" s="101"/>
      <c r="B14" s="216" t="s">
        <v>40</v>
      </c>
      <c r="C14" s="216"/>
      <c r="D14" s="103"/>
      <c r="E14" s="103"/>
      <c r="F14" s="102">
        <f aca="true" t="shared" si="0" ref="F14:M14">SUM(F13:F13)</f>
        <v>1331740.3</v>
      </c>
      <c r="G14" s="102">
        <f t="shared" si="0"/>
        <v>305191</v>
      </c>
      <c r="H14" s="102">
        <f t="shared" si="0"/>
        <v>0</v>
      </c>
      <c r="I14" s="102">
        <f t="shared" si="0"/>
        <v>0</v>
      </c>
      <c r="J14" s="102">
        <f t="shared" si="0"/>
        <v>150000</v>
      </c>
      <c r="K14" s="102">
        <f t="shared" si="0"/>
        <v>1331740.3</v>
      </c>
      <c r="L14" s="102">
        <f t="shared" si="0"/>
        <v>0</v>
      </c>
      <c r="M14" s="102">
        <f t="shared" si="0"/>
        <v>0</v>
      </c>
      <c r="N14" s="101"/>
      <c r="O14" s="101"/>
    </row>
    <row r="15" spans="1:15" ht="4.5" customHeight="1">
      <c r="A15" s="9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9"/>
      <c r="O15" s="99"/>
    </row>
    <row r="16" spans="1:15" ht="12.75">
      <c r="A16" s="9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9"/>
      <c r="O16" s="99"/>
    </row>
    <row r="17" spans="1:15" ht="12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1:15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1:15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1:15" ht="12.7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1:15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15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1:13" ht="12.7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</sheetData>
  <sheetProtection/>
  <mergeCells count="18">
    <mergeCell ref="M10:M11"/>
    <mergeCell ref="I10:I11"/>
    <mergeCell ref="B14:C14"/>
    <mergeCell ref="F9:F11"/>
    <mergeCell ref="G9:J9"/>
    <mergeCell ref="E8:E11"/>
    <mergeCell ref="L10:L11"/>
    <mergeCell ref="K8:M8"/>
    <mergeCell ref="B5:M5"/>
    <mergeCell ref="J10:J11"/>
    <mergeCell ref="F8:J8"/>
    <mergeCell ref="L9:M9"/>
    <mergeCell ref="B8:B11"/>
    <mergeCell ref="C8:C11"/>
    <mergeCell ref="D8:D11"/>
    <mergeCell ref="K9:K11"/>
    <mergeCell ref="H10:H11"/>
    <mergeCell ref="G10:G11"/>
  </mergeCells>
  <printOptions horizontalCentered="1"/>
  <pageMargins left="0.31496062992125984" right="0.5118110236220472" top="0.5" bottom="0.7874015748031497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2020-07-24T13:30:02Z</cp:lastPrinted>
  <dcterms:created xsi:type="dcterms:W3CDTF">2014-11-12T06:55:05Z</dcterms:created>
  <dcterms:modified xsi:type="dcterms:W3CDTF">2020-10-14T07:11:50Z</dcterms:modified>
  <cp:category/>
  <cp:version/>
  <cp:contentType/>
  <cp:contentStatus/>
</cp:coreProperties>
</file>