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315" windowHeight="6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<sst xmlns="http://schemas.openxmlformats.org/spreadsheetml/2006/main" count="1179" uniqueCount="480">
  <si>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</si>
  <si>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</si>
  <si>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</si>
  <si>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</si>
  <si>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</si>
  <si>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</si>
  <si>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</si>
  <si>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</si>
  <si>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</si>
  <si>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</si>
  <si>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</si>
  <si>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</si>
  <si>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</si>
  <si>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</si>
  <si>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</si>
  <si>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</si>
  <si>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</si>
  <si>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</si>
  <si>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</si>
  <si>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</si>
  <si>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</si>
  <si>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</si>
  <si>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</si>
  <si>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</si>
  <si>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</si>
  <si>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</si>
  <si>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</si>
  <si>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</si>
  <si>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</si>
  <si>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1.</t>
  </si>
  <si>
    <t>Lp.</t>
  </si>
  <si>
    <t>(* kol 2 do wykorzystania fakultatywnego)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</si>
  <si>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</si>
  <si>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</si>
  <si>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</si>
  <si>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</si>
  <si>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</si>
  <si>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</si>
  <si>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</si>
  <si>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</si>
  <si>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</si>
  <si>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</si>
  <si>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</si>
  <si>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5 757 120,00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</si>
  <si>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</si>
  <si>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</si>
  <si>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</si>
  <si>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</si>
  <si>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</si>
  <si>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</si>
  <si>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</si>
  <si>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</si>
  <si>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</si>
  <si>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</si>
  <si>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</si>
  <si>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</si>
  <si>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</si>
  <si>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</si>
  <si>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</si>
  <si>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</si>
  <si>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</si>
  <si>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</si>
  <si>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</si>
  <si>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</si>
  <si>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Wydatki budżetu powiatu na 2019 rok</t>
  </si>
  <si>
    <t>Dochody budżetu powiatu na 2019 rok</t>
  </si>
  <si>
    <t>600</t>
  </si>
  <si>
    <t>Transport i łączność</t>
  </si>
  <si>
    <t>2 610 744,00</t>
  </si>
  <si>
    <t>8 367 864,00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</si>
  <si>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</si>
  <si>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</si>
  <si>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</si>
  <si>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</si>
  <si>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</si>
  <si>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</si>
  <si>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</si>
  <si>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34 700
B.
C. 
D. </t>
  </si>
  <si>
    <t>Otwarta Strefa Aktywności w Powiecie Opatowskim w miejscowości Sulejów</t>
  </si>
  <si>
    <t>42.</t>
  </si>
  <si>
    <t xml:space="preserve">A. 24 700
B.
C. 
D. </t>
  </si>
  <si>
    <t>Otwarta Strefa Aktywności w Powiecie Opatowskim w miejscowości Niemienice</t>
  </si>
  <si>
    <t>41.</t>
  </si>
  <si>
    <t>Placówka Opiekuńczo – Wychowawcza w Nieskurzowie Nowym</t>
  </si>
  <si>
    <t xml:space="preserve">A. 
B.
C. 
D. </t>
  </si>
  <si>
    <t>Zakup samochodu służbowego</t>
  </si>
  <si>
    <t>40.</t>
  </si>
  <si>
    <t>Placówka Opiekuńczo – Wychowawcza Nr 1 w Opatowie</t>
  </si>
  <si>
    <t>39.</t>
  </si>
  <si>
    <t>Przebudowa budynku internatu w Zespole Szkół Nr 1 w Opatowie</t>
  </si>
  <si>
    <t>38.</t>
  </si>
  <si>
    <t>Zespół Szkół Nr 1 w Opatowie</t>
  </si>
  <si>
    <t xml:space="preserve">A.      
B.
C.
D. 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</si>
  <si>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</si>
  <si>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37.</t>
  </si>
  <si>
    <t xml:space="preserve">A.    
B.
C.
D. </t>
  </si>
  <si>
    <t>Przebudowa budynku Specjalnego Ośrodka Szkolno - Wychowawczego w Niemienicach</t>
  </si>
  <si>
    <t>36.</t>
  </si>
  <si>
    <t>Specjalny Ośrodek Szkolno - Wychowawczy - Centrum Autyzmu i Całościowych Zaburzeń Rozwojowych w Niemienicach</t>
  </si>
  <si>
    <t>Dostosowanie pomieszczeń higieniczno - sanitarnych dla potrzeb niepełnosprawnych wychowanków SOSW w Niemienicach</t>
  </si>
  <si>
    <t>35.</t>
  </si>
  <si>
    <t xml:space="preserve">Montaż windy w budynku SOSW w Niemienicach </t>
  </si>
  <si>
    <t>34.</t>
  </si>
  <si>
    <t>Specjalny Ośrodek Szkolno - Wychowawczy w Sulejowie</t>
  </si>
  <si>
    <t xml:space="preserve">A.      
B. 
C.
D. </t>
  </si>
  <si>
    <t>Utwardzenie dróg wewnętrznych na terenie SOSW w Sulejowie</t>
  </si>
  <si>
    <t>33.</t>
  </si>
  <si>
    <t>Specjalny Ośrodek Szkolno - Wychowawczy w Dębnie</t>
  </si>
  <si>
    <t xml:space="preserve">A.      
B. 80 000
C.
D. </t>
  </si>
  <si>
    <t>Zakup samochodu do przewozu osób niepełnosprawnych</t>
  </si>
  <si>
    <t>32.</t>
  </si>
  <si>
    <t>31.</t>
  </si>
  <si>
    <t>Zakup samochodu do przewozu osób niepełnosprawnych dla WTZ przy DPS w Sobowie</t>
  </si>
  <si>
    <t>30.</t>
  </si>
  <si>
    <t>Opracowanie dokumentacji projektowej dla zadania ,,Adaptacja pomieszczeń celem utworzenia Środowiskowego Domu Samopomocy w Opatowie ul. Szpitalna 4''</t>
  </si>
  <si>
    <t>29.</t>
  </si>
  <si>
    <t>Dom Pomocy Społecznej w Czachowie</t>
  </si>
  <si>
    <t>Wykonanie wewnętrznej instalacji hydrantowej w budynku DPS Czachów</t>
  </si>
  <si>
    <t>28.</t>
  </si>
  <si>
    <t>Dom Pomocy Społecznej w Sobowie</t>
  </si>
  <si>
    <t>Utwardzenie terenu pod parkingi dla samochodów osobowych</t>
  </si>
  <si>
    <t>27.</t>
  </si>
  <si>
    <t>26.</t>
  </si>
  <si>
    <t>Wykonanie instalacji systemu przywoławczego w budynkach mieszkalnych DPS Sobów</t>
  </si>
  <si>
    <t>25.</t>
  </si>
  <si>
    <t>Dom Pomocy Społecznej w Zochcinku</t>
  </si>
  <si>
    <t>24.</t>
  </si>
  <si>
    <t>23.</t>
  </si>
  <si>
    <t>Objęcie udziałów TOP MEDICUS Sp. z o.o.</t>
  </si>
  <si>
    <t>22.</t>
  </si>
  <si>
    <t>Przebudowa Szpitala w Opatowie wraz z doposażeniem</t>
  </si>
  <si>
    <t>Przebudowa dróg wewnętrznych na terenie Zespołu Szkół Nr 1 w Opatowie</t>
  </si>
  <si>
    <t>20.</t>
  </si>
  <si>
    <t>Opracowanie dokumentacji projektowo - kosztorysowej zadania ,,Przebudowa drogi wewnętrznej oraz miejsc postojowych na terenie ZS Nr 1 w Opatowie''</t>
  </si>
  <si>
    <t>19.</t>
  </si>
  <si>
    <t>Zakup aparatu USG ze środków Funduszu Pomocy Pokrzywdzonym oraz Pomocy Postpenitencjarnej - Funduszu Sprawiedliwości</t>
  </si>
  <si>
    <t>18.</t>
  </si>
  <si>
    <t>Wymiana serwera głównego i urządzeń podtrzymania zasilania</t>
  </si>
  <si>
    <t>17.</t>
  </si>
  <si>
    <t>Zakup komputerów</t>
  </si>
  <si>
    <t>16.</t>
  </si>
  <si>
    <t>Zakup urządzeń wielofunkcyjnych</t>
  </si>
  <si>
    <t>15.</t>
  </si>
  <si>
    <t>Zarząd Dróg Powiatowych  w Opatowie</t>
  </si>
  <si>
    <t xml:space="preserve">A.
B.
C. 
D. </t>
  </si>
  <si>
    <t>Opracowanie dokumentacji projektowej na zadanie Budowa drogi wewnętrznej wraz z miejscami postojowymi, leżącej w obszarze usług publicznych na działce o nr ewid. 2058 przy ul. Szpitalnej w Opatowie</t>
  </si>
  <si>
    <t>14.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</si>
  <si>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</si>
  <si>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13.</t>
  </si>
  <si>
    <t>Opracowanie dokumentacji projektowej na zadanie Przebudowa obiektu mostowego o nr ewid. (JNI) 30000631 w km 0+709 w ciągu DP nr 0716T Baćkowice - Baranówek - Zaldów - Iwaniska w m. Baćkowice</t>
  </si>
  <si>
    <t>12.</t>
  </si>
  <si>
    <t>Opracowanie dokumentacji projektowej na zadanie Przebudowa drogi powiatowej nr 0737T Gołębiów – Usarzów – Zdanów – Jugoszów – Krobielice – Nasławice w m. Gołębiów w km 0+000 – 0+853 odc. dł. 0, 853 km</t>
  </si>
  <si>
    <t>11.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</si>
  <si>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</si>
  <si>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10.</t>
  </si>
  <si>
    <t>Przebudowa drogi wewnętrznej, leżącej w obszarze usług publicznych celem włączenia jej do drogi powiatowej ulicy A. Mickiewicza w Opatowie</t>
  </si>
  <si>
    <t>9.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</si>
  <si>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</si>
  <si>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8.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</si>
  <si>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</si>
  <si>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7.</t>
  </si>
  <si>
    <t>Przebudowa drogi powiatowej nr 0732T Męczennice – Słabuszewice – Gołębiów Szlachecki, polegająca na budowie chodnika w km 1+438 – 1+628  na odcinku dł. 0,190 km</t>
  </si>
  <si>
    <t>6.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</si>
  <si>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</si>
  <si>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5.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</si>
  <si>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</si>
  <si>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4.</t>
  </si>
  <si>
    <t>3.</t>
  </si>
  <si>
    <t>Zakup ciągnika</t>
  </si>
  <si>
    <t>2.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</si>
  <si>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</si>
  <si>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</si>
  <si>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</si>
  <si>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</si>
  <si>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</si>
  <si>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</si>
  <si>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2019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</si>
  <si>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</si>
  <si>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</si>
  <si>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</si>
  <si>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</si>
  <si>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2019 r.</t>
  </si>
  <si>
    <t>0970</t>
  </si>
  <si>
    <t>Wpływy z różnych dochodów</t>
  </si>
  <si>
    <t>2130</t>
  </si>
  <si>
    <t>Dotacje celowe otrzymane z budżetu państwa na realizację bieżących zadań własnych powiatu</t>
  </si>
  <si>
    <t>Rehabilitacja zawodowa i społeczna osób niepełnosprawnych</t>
  </si>
  <si>
    <t>854</t>
  </si>
  <si>
    <t>Edukacyjna opieka wychowawcza</t>
  </si>
  <si>
    <t>85403</t>
  </si>
  <si>
    <t>Specjalne ośrodki szkolno-wychowawcze</t>
  </si>
  <si>
    <t>855</t>
  </si>
  <si>
    <t>Rodzina</t>
  </si>
  <si>
    <t>10 000,00</t>
  </si>
  <si>
    <t>85510</t>
  </si>
  <si>
    <t>Działalność placówek opiekuńczo-wychowawczych</t>
  </si>
  <si>
    <t>Pozostała działalność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</si>
  <si>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</si>
  <si>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</si>
  <si>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</si>
  <si>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</si>
  <si>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</si>
  <si>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</si>
  <si>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</si>
  <si>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</si>
  <si>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</si>
  <si>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</si>
  <si>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2019 r.</t>
  </si>
  <si>
    <t>Dotacje ogółem</t>
  </si>
  <si>
    <t>w  złotych</t>
  </si>
  <si>
    <t>Dochody i wydatki związane z realizacją zadań z zakresu administracji rządowej i innych zadań zleconych odrębnymi ustawami w  2019 r.</t>
  </si>
  <si>
    <t>Budowa drogi wewnętrznej wraz z miejscami postojowymi leżącej w obszarze usług publicznych na działce o nr ewidencyjnym 2058 przy ul. Szpitalnej w Opatowie</t>
  </si>
  <si>
    <t xml:space="preserve">Zakup samochodu osobowego i osobowo - dostawczego </t>
  </si>
  <si>
    <t xml:space="preserve">A. 150 000    
B.
C.
D. </t>
  </si>
  <si>
    <t>60014</t>
  </si>
  <si>
    <t>Drogi publiczne powiatowe</t>
  </si>
  <si>
    <t>801</t>
  </si>
  <si>
    <t>Oświata i wychowanie</t>
  </si>
  <si>
    <t>80120</t>
  </si>
  <si>
    <t>Licea ogólnokształcące</t>
  </si>
  <si>
    <t>80134</t>
  </si>
  <si>
    <t>Szkoły zawodowe specjalne</t>
  </si>
  <si>
    <t>80148</t>
  </si>
  <si>
    <t>Stołówki szkolne i przedszkolne</t>
  </si>
  <si>
    <t>2110</t>
  </si>
  <si>
    <t>Dotacje celowe otrzymane z budżetu państwa na zadania bieżące z zakresu administracji rządowej oraz inne zadania zlecone ustawami realizowane przez powiat</t>
  </si>
  <si>
    <t>6430</t>
  </si>
  <si>
    <t>Dotacje celowe otrzymane z budżetu państwa na realizację inwestycji i zakupów inwestycyjnych własnych powiatu</t>
  </si>
  <si>
    <t>853</t>
  </si>
  <si>
    <t>Pozostałe zadania w zakresie polityki społecznej</t>
  </si>
  <si>
    <t>677 684,00</t>
  </si>
  <si>
    <t>85321</t>
  </si>
  <si>
    <t>Zespoły do spraw orzekania o niepełnosprawności</t>
  </si>
  <si>
    <t>85410</t>
  </si>
  <si>
    <t>Internaty i bursy szkolne</t>
  </si>
  <si>
    <t>1 559 573,00</t>
  </si>
  <si>
    <t>Gospodarka mieszkaniowa</t>
  </si>
  <si>
    <t>70005</t>
  </si>
  <si>
    <t>Gospodarka gruntami i nieruchomościami</t>
  </si>
  <si>
    <t>750</t>
  </si>
  <si>
    <t>Administracja publiczna</t>
  </si>
  <si>
    <t>1 449 324,27</t>
  </si>
  <si>
    <t>1 111 805,00</t>
  </si>
  <si>
    <t>852</t>
  </si>
  <si>
    <t>Pomoc społeczna</t>
  </si>
  <si>
    <t>21 423 142,00</t>
  </si>
  <si>
    <t>85218</t>
  </si>
  <si>
    <t>Powiatowe centra pomocy rodzinie</t>
  </si>
  <si>
    <t>85311</t>
  </si>
  <si>
    <t>258 983,00</t>
  </si>
  <si>
    <t>144 294,00</t>
  </si>
  <si>
    <t>5 114 102,00</t>
  </si>
  <si>
    <t>4 594 064,00</t>
  </si>
  <si>
    <t>33 242,00</t>
  </si>
  <si>
    <t>9 719 657,00</t>
  </si>
  <si>
    <t>85295</t>
  </si>
  <si>
    <t>Zakup stacji uzdatniania wody z montażem do budynku A DPS w Zochcinku</t>
  </si>
  <si>
    <t>Zakup stacji uzdatniania wody z montażem do budynku B DPS w Zochcinku</t>
  </si>
  <si>
    <t>TOP MEDICUS Sp. z o.o. (WTZ Opatów)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</si>
  <si>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</si>
  <si>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</si>
  <si>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</si>
  <si>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</si>
  <si>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</si>
  <si>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</si>
  <si>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Kultury, Turystyki i Rekreacji w Opatowie</t>
  </si>
  <si>
    <t>I. Dotacje dla jednostek sektora finansów publicznych</t>
  </si>
  <si>
    <t>Kwota dotacji</t>
  </si>
  <si>
    <t>Zakres</t>
  </si>
  <si>
    <t>Nazwa jednostki otrzymującej dotacje</t>
  </si>
  <si>
    <t>Dotacje podmiotowe w 2019 roku</t>
  </si>
  <si>
    <t>Zakup ambulansu sanitarnego typu A na potrzeby podmiotu leczniczego</t>
  </si>
  <si>
    <t>Szpital Św. Leona Sp. z o.o. z siedzibą w Opatowie</t>
  </si>
  <si>
    <t>Realizacja zadań w ramach nieodpłatnej pomocy prawnej</t>
  </si>
  <si>
    <t>Organizacja pożytku publicznego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</si>
  <si>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</si>
  <si>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</si>
  <si>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</si>
  <si>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</si>
  <si>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Sandomierz (WTZ Piotrowice i Śmiechowice)</t>
  </si>
  <si>
    <t>Pomoc finansowa udzielona na budowę targowiska wiejskiego wraz z budynkiem handlowo – gastronomicznym z sanitariatami i przynależną infrastrukturą techniczną w miejscowości Iwaniska</t>
  </si>
  <si>
    <t>Gmina Iwaniska</t>
  </si>
  <si>
    <t>Dotacje celowe w 2019 roku</t>
  </si>
  <si>
    <t xml:space="preserve"> </t>
  </si>
  <si>
    <t>Wykonanie dokumentacji projektowej w zakresie dostosowania budynku przy ul. Kościuszki w Opatowie na potrzeby placówki opiekuńczo - wychowawczej</t>
  </si>
  <si>
    <t>Opracowanie dokumentacji projektowej dla zadania ,,Przebudowa internatu w Specjalnym Ośrodku Szkolno - Wychowawczym w Dębnie im. Mieczysława Jopka''</t>
  </si>
  <si>
    <t>6300</t>
  </si>
  <si>
    <t>Zakup ambulansu sanitarnego typu A na potrzeby podmiotu leczniczego tj. Szpitala Św. Leona Sp. z o.o. z siedzibą w Opatowie</t>
  </si>
  <si>
    <t>2710</t>
  </si>
  <si>
    <t xml:space="preserve">Remont drogi powiatowej nr 0703T Zochcin – Sadowie – dr. krajowa nr 9 w km 1+858 – 1+980 odc. o dł. 0,122 km </t>
  </si>
  <si>
    <t xml:space="preserve">Remont drogi powiatowej nr 0706T gr. pow. opatowskiego - Podlesie – Nieskurzów Stary w km 1+513 – 3+003 odc. dł. 1,490 km 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</si>
  <si>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</si>
  <si>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</si>
  <si>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</si>
  <si>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</si>
  <si>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</si>
  <si>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</si>
  <si>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</si>
  <si>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</si>
  <si>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</si>
  <si>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</si>
  <si>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</si>
  <si>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</si>
  <si>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</si>
  <si>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</si>
  <si>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</si>
  <si>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</si>
  <si>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2019 r.</t>
  </si>
  <si>
    <t>Zakup nieruchomości przy ul. Kościuszki w Opatowie na potrzeby placówki opiekuńczo - wychowawczej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</si>
  <si>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</si>
  <si>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</si>
  <si>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</si>
  <si>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</si>
  <si>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</si>
  <si>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</si>
  <si>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</si>
  <si>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                       i wydatki nimi finansowane w 2019 roku</t>
  </si>
  <si>
    <t>-858 001,00</t>
  </si>
  <si>
    <t>939 636,00</t>
  </si>
  <si>
    <t>1 294 682,00</t>
  </si>
  <si>
    <t>858 001,00</t>
  </si>
  <si>
    <t>2170</t>
  </si>
  <si>
    <t>Środki otrzymane z państwowych funduszy celowych na realizację zadań bieżących jednostek sektora finansów publicznych</t>
  </si>
  <si>
    <t>45 200,00</t>
  </si>
  <si>
    <t>1 494 524,27</t>
  </si>
  <si>
    <t>80115</t>
  </si>
  <si>
    <t>Technika</t>
  </si>
  <si>
    <t>21 869,00</t>
  </si>
  <si>
    <t>67 069,00</t>
  </si>
  <si>
    <t>851</t>
  </si>
  <si>
    <t>Ochrona zdrowia</t>
  </si>
  <si>
    <t>2 359 947,00</t>
  </si>
  <si>
    <t>262 480,00</t>
  </si>
  <si>
    <t>2 622 427,00</t>
  </si>
  <si>
    <t>85111</t>
  </si>
  <si>
    <t>Szpitale ogólne</t>
  </si>
  <si>
    <t>20 000,00</t>
  </si>
  <si>
    <t>282 480,00</t>
  </si>
  <si>
    <t>85202</t>
  </si>
  <si>
    <t>Domy pomocy społecznej</t>
  </si>
  <si>
    <t>21 111 845,00</t>
  </si>
  <si>
    <t>172 553,00</t>
  </si>
  <si>
    <t>2 261 218,90</t>
  </si>
  <si>
    <t>346,00</t>
  </si>
  <si>
    <t>2 261 564,90</t>
  </si>
  <si>
    <t>259 329,00</t>
  </si>
  <si>
    <t>144 640,00</t>
  </si>
  <si>
    <t>291 473,00</t>
  </si>
  <si>
    <t>13 551,00</t>
  </si>
  <si>
    <t>305 024,00</t>
  </si>
  <si>
    <t>269 588,00</t>
  </si>
  <si>
    <t>7 984,00</t>
  </si>
  <si>
    <t>277 572,00</t>
  </si>
  <si>
    <t>199 447,00</t>
  </si>
  <si>
    <t>207 431,00</t>
  </si>
  <si>
    <t>85406</t>
  </si>
  <si>
    <t>Poradnie psychologiczno-pedagogiczne, w tym poradnie specjalistyczne</t>
  </si>
  <si>
    <t>5 567,00</t>
  </si>
  <si>
    <t>0940</t>
  </si>
  <si>
    <t>Wpływy z rozliczeń/zwrotów z lat ubiegłych</t>
  </si>
  <si>
    <t>-180 017,00</t>
  </si>
  <si>
    <t>85504</t>
  </si>
  <si>
    <t>Wspieranie rodziny</t>
  </si>
  <si>
    <t>37 820,00</t>
  </si>
  <si>
    <t>310,00</t>
  </si>
  <si>
    <t>38 130,00</t>
  </si>
  <si>
    <t>85508</t>
  </si>
  <si>
    <t>Rodziny zastępcze</t>
  </si>
  <si>
    <t>482 218,00</t>
  </si>
  <si>
    <t>3 019,00</t>
  </si>
  <si>
    <t>485 237,00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</si>
  <si>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</si>
  <si>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</si>
  <si>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255 302,00</t>
  </si>
  <si>
    <t>258 321,00</t>
  </si>
  <si>
    <t>43 242,00</t>
  </si>
  <si>
    <t>Dotacje celowe otrzymane z gminy na zadania bieżące realizowane na podstawie porozumień (umów) między jednostkami samorządu terytorialnego</t>
  </si>
  <si>
    <t>294 225,00</t>
  </si>
  <si>
    <t>125 600,00</t>
  </si>
  <si>
    <t>419 825,00</t>
  </si>
  <si>
    <t>Dotacje celowe otrzymane z powiatu na zadania bieżące realizowane na podstawie porozumień (umów) między jednostkami samorządu terytorialnego</t>
  </si>
  <si>
    <t>4 050 467,00</t>
  </si>
  <si>
    <t>3 870 450,00</t>
  </si>
  <si>
    <t>94 462 183,17</t>
  </si>
  <si>
    <t>1 353 539,00</t>
  </si>
  <si>
    <t>-1 324 505,00</t>
  </si>
  <si>
    <t>1 975 893,00</t>
  </si>
  <si>
    <t>6350</t>
  </si>
  <si>
    <t>Środki otrzymane z państwowych funduszy celowych na finansowanie lub dofinansowanie kosztów realizacji inwestycji i zakupów inwestycyjnych jednostek sektora finansów publicznych</t>
  </si>
  <si>
    <t>1 324 505,00</t>
  </si>
  <si>
    <t>125 000,00</t>
  </si>
  <si>
    <t>2 237 520,00</t>
  </si>
  <si>
    <t>2 362 520,00</t>
  </si>
  <si>
    <t>4 213 413,00</t>
  </si>
  <si>
    <t>104 181 840,17</t>
  </si>
  <si>
    <t>75020</t>
  </si>
  <si>
    <t>Starostwa powiatowe</t>
  </si>
  <si>
    <t>80102</t>
  </si>
  <si>
    <t>Szkoły podstawowe specjalne</t>
  </si>
  <si>
    <t>80105</t>
  </si>
  <si>
    <t>Przedszkola specjalne</t>
  </si>
  <si>
    <t>80116</t>
  </si>
  <si>
    <t>Szkoły policealne</t>
  </si>
  <si>
    <t>80117</t>
  </si>
  <si>
    <t>Branżowe szkoły I i II stopnia</t>
  </si>
  <si>
    <t>80146</t>
  </si>
  <si>
    <t>Dokształcanie i doskonalenie nauczycieli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</si>
  <si>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</si>
  <si>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</si>
  <si>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</si>
  <si>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</si>
  <si>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</si>
  <si>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85395</t>
  </si>
  <si>
    <t>85446</t>
  </si>
  <si>
    <t xml:space="preserve">A. 107 032,04    
B.
C.
D. </t>
  </si>
  <si>
    <t xml:space="preserve">A. 846 994,43   
B.
C.
D. </t>
  </si>
  <si>
    <t>Zakup samochodu do przewozu osób niepełnosprawnych dla WTZ Nr 1 przy DPS w Zochcinku</t>
  </si>
  <si>
    <t xml:space="preserve">A. 222 466
B.
C. 
D. </t>
  </si>
  <si>
    <t xml:space="preserve">A. 51 344
B.
C. 
D. </t>
  </si>
  <si>
    <t xml:space="preserve">A. 939 246
B.
C. 
D. </t>
  </si>
  <si>
    <t xml:space="preserve">A. 478 768
B.
C. 
D. </t>
  </si>
  <si>
    <t xml:space="preserve">A. 95 710
B. 11 963
C. 
D. </t>
  </si>
  <si>
    <t xml:space="preserve">A. 25 635
B.
C. 
D. </t>
  </si>
  <si>
    <t xml:space="preserve">A. 162 724
B.
C. 
D. </t>
  </si>
  <si>
    <t>21.</t>
  </si>
  <si>
    <t>43.</t>
  </si>
  <si>
    <t>44.</t>
  </si>
  <si>
    <t>45.</t>
  </si>
  <si>
    <t>46.</t>
  </si>
  <si>
    <t>-1 233 586,00</t>
  </si>
  <si>
    <t>944 036,00</t>
  </si>
  <si>
    <t>1 270 023,00</t>
  </si>
  <si>
    <t>1 005 132,00</t>
  </si>
  <si>
    <t>7 680,00</t>
  </si>
  <si>
    <t>4 400,00</t>
  </si>
  <si>
    <t>12 080,00</t>
  </si>
  <si>
    <t>Dotacja celowa otrzymana z tytułu pomocy finansowej udzielanej między jednostkami samorządu terytorialnego na dofinansowanie własnych zadań bieżących</t>
  </si>
  <si>
    <t>429 001,00</t>
  </si>
  <si>
    <t>-375 585,00</t>
  </si>
  <si>
    <t>53 416,00</t>
  </si>
  <si>
    <t>103 403,00</t>
  </si>
  <si>
    <t>21 526 545,00</t>
  </si>
  <si>
    <t>21 215 248,00</t>
  </si>
  <si>
    <t>275 956,00</t>
  </si>
  <si>
    <t>150 504,00</t>
  </si>
  <si>
    <t>5 084 589,00</t>
  </si>
  <si>
    <t>147 175,00</t>
  </si>
  <si>
    <t>4 561 222,00</t>
  </si>
  <si>
    <t>215 130,00</t>
  </si>
  <si>
    <t>11 575,00</t>
  </si>
  <si>
    <t>226 705,00</t>
  </si>
  <si>
    <t>-1 413 603,00</t>
  </si>
  <si>
    <t>1 519 520,00</t>
  </si>
  <si>
    <t>94 568 100,17</t>
  </si>
  <si>
    <t>-1 341 576,00</t>
  </si>
  <si>
    <t>1 987 856,00</t>
  </si>
  <si>
    <t>Dotacja celowa otrzymana z tytułu pomocy finansowej udzielanej między jednostkami samorządu terytorialnego na dofinansowanie własnych zadań inwestycyjnych i zakupów inwestycyjnych</t>
  </si>
  <si>
    <t>29 034,00</t>
  </si>
  <si>
    <t>-17 071,00</t>
  </si>
  <si>
    <t>11 963,00</t>
  </si>
  <si>
    <t>1 034 598,00</t>
  </si>
  <si>
    <t>-1,53</t>
  </si>
  <si>
    <t>1 034 596,47</t>
  </si>
  <si>
    <t>187 603,00</t>
  </si>
  <si>
    <t>-0,96</t>
  </si>
  <si>
    <t>187 602,04</t>
  </si>
  <si>
    <t>107 033,00</t>
  </si>
  <si>
    <t>107 032,04</t>
  </si>
  <si>
    <t>846 995,00</t>
  </si>
  <si>
    <t>-0,57</t>
  </si>
  <si>
    <t>846 994,43</t>
  </si>
  <si>
    <t>-1 341 577,53</t>
  </si>
  <si>
    <t>12 591 492,47</t>
  </si>
  <si>
    <t>-2 755 180,53</t>
  </si>
  <si>
    <t>5 732 933,00</t>
  </si>
  <si>
    <t>107 159 592,64</t>
  </si>
  <si>
    <t>85333</t>
  </si>
  <si>
    <t>Powiatowe urzędy pracy</t>
  </si>
  <si>
    <t>Załącznik Nr 1                                                                                                          do uchwały Rady Powiatu w Opatowie Nr XVIII.76.2019                                                                                z dnia 28 listopada 2019 r.</t>
  </si>
  <si>
    <t>Załącznik Nr 2                                                                                                      do uchwały Rady Powiatu w Opatowie Nr XVIII.76.2019                                                z dnia 28 listopada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</si>
</sst>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9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8"/>
      <name val="Czcionka tekstu podstawowego"/>
      <family val="2"/>
    </font>
    <font>
      <b/>
      <sz val="13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7" fillId="32" borderId="0" applyNumberFormat="0" applyBorder="0" applyAlignment="0" applyProtection="0"/>
  </cellStyleXfs>
  <cellXfs count="2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16" fillId="0" borderId="0" xfId="51" applyFont="1">
      <alignment/>
      <protection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41" fontId="18" fillId="35" borderId="11" xfId="51" applyNumberFormat="1" applyFont="1" applyFill="1" applyBorder="1" applyAlignment="1">
      <alignment vertical="center"/>
      <protection/>
    </xf>
    <xf numFmtId="41" fontId="19" fillId="35" borderId="11" xfId="51" applyNumberFormat="1" applyFont="1" applyFill="1" applyBorder="1" applyAlignment="1">
      <alignment horizontal="left" vertical="center" wrapText="1"/>
      <protection/>
    </xf>
    <xf numFmtId="41" fontId="8" fillId="35" borderId="11" xfId="51" applyNumberFormat="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vertical="center" wrapText="1"/>
      <protection/>
    </xf>
    <xf numFmtId="41" fontId="8" fillId="35" borderId="11" xfId="51" applyNumberFormat="1" applyFont="1" applyFill="1" applyBorder="1" applyAlignment="1">
      <alignment vertical="center"/>
      <protection/>
    </xf>
    <xf numFmtId="0" fontId="19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vertical="center" wrapText="1"/>
      <protection/>
    </xf>
    <xf numFmtId="41" fontId="13" fillId="35" borderId="11" xfId="51" applyNumberFormat="1" applyFont="1" applyFill="1" applyBorder="1" applyAlignment="1">
      <alignment horizontal="left" vertical="center" wrapText="1"/>
      <protection/>
    </xf>
    <xf numFmtId="0" fontId="19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20" fillId="35" borderId="12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88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vertical="center"/>
      <protection/>
    </xf>
    <xf numFmtId="43" fontId="15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15" fillId="35" borderId="11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43" fontId="6" fillId="35" borderId="11" xfId="51" applyNumberFormat="1" applyFont="1" applyFill="1" applyBorder="1" applyAlignment="1">
      <alignment vertical="center"/>
      <protection/>
    </xf>
    <xf numFmtId="41" fontId="8" fillId="0" borderId="0" xfId="51" applyNumberFormat="1" applyFont="1" applyBorder="1">
      <alignment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0" fontId="24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15" fillId="35" borderId="11" xfId="51" applyNumberFormat="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center" vertical="center" wrapText="1"/>
      <protection/>
    </xf>
    <xf numFmtId="0" fontId="26" fillId="0" borderId="14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16" fillId="0" borderId="0" xfId="51" applyFont="1" applyAlignment="1">
      <alignment vertical="center"/>
      <protection/>
    </xf>
    <xf numFmtId="0" fontId="16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 wrapText="1"/>
      <protection/>
    </xf>
    <xf numFmtId="49" fontId="24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5" borderId="11" xfId="51" applyNumberFormat="1" applyFont="1" applyFill="1" applyBorder="1" applyAlignment="1">
      <alignment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3" fontId="32" fillId="35" borderId="11" xfId="51" applyNumberFormat="1" applyFont="1" applyFill="1" applyBorder="1" applyAlignment="1">
      <alignment vertical="center"/>
      <protection/>
    </xf>
    <xf numFmtId="0" fontId="33" fillId="35" borderId="12" xfId="51" applyFont="1" applyFill="1" applyBorder="1" applyAlignment="1">
      <alignment horizontal="center" vertical="center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3" fontId="35" fillId="35" borderId="16" xfId="51" applyNumberFormat="1" applyFont="1" applyFill="1" applyBorder="1">
      <alignment/>
      <protection/>
    </xf>
    <xf numFmtId="0" fontId="37" fillId="35" borderId="11" xfId="51" applyFont="1" applyFill="1" applyBorder="1" applyAlignment="1">
      <alignment horizontal="left" vertical="center" wrapText="1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0" fontId="34" fillId="35" borderId="11" xfId="51" applyFont="1" applyFill="1" applyBorder="1" applyAlignment="1">
      <alignment horizontal="center" vertical="center"/>
      <protection/>
    </xf>
    <xf numFmtId="0" fontId="8" fillId="35" borderId="0" xfId="51" applyFont="1" applyFill="1" applyAlignment="1">
      <alignment horizontal="right" vertical="center"/>
      <protection/>
    </xf>
    <xf numFmtId="41" fontId="35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vertical="center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35" fillId="35" borderId="16" xfId="51" applyNumberFormat="1" applyFont="1" applyFill="1" applyBorder="1" applyAlignment="1">
      <alignment horizontal="right" vertical="center" wrapText="1"/>
      <protection/>
    </xf>
    <xf numFmtId="0" fontId="8" fillId="35" borderId="11" xfId="51" applyFont="1" applyFill="1" applyBorder="1" applyAlignment="1">
      <alignment horizontal="left" vertical="center" wrapText="1"/>
      <protection/>
    </xf>
    <xf numFmtId="41" fontId="9" fillId="35" borderId="16" xfId="51" applyNumberFormat="1" applyFont="1" applyFill="1" applyBorder="1" applyAlignment="1">
      <alignment horizontal="right" vertical="center" wrapText="1"/>
      <protection/>
    </xf>
    <xf numFmtId="0" fontId="89" fillId="0" borderId="0" xfId="51" applyFont="1">
      <alignment/>
      <protection/>
    </xf>
    <xf numFmtId="0" fontId="89" fillId="0" borderId="0" xfId="51" applyFont="1" applyAlignment="1">
      <alignment vertical="center"/>
      <protection/>
    </xf>
    <xf numFmtId="41" fontId="89" fillId="0" borderId="0" xfId="51" applyNumberFormat="1" applyFont="1" applyAlignment="1">
      <alignment vertical="center"/>
      <protection/>
    </xf>
    <xf numFmtId="41" fontId="16" fillId="0" borderId="0" xfId="51" applyNumberFormat="1" applyFont="1" applyAlignment="1">
      <alignment vertical="center"/>
      <protection/>
    </xf>
    <xf numFmtId="41" fontId="39" fillId="0" borderId="11" xfId="51" applyNumberFormat="1" applyFont="1" applyFill="1" applyBorder="1" applyAlignment="1">
      <alignment horizontal="center" vertical="center" wrapText="1"/>
      <protection/>
    </xf>
    <xf numFmtId="41" fontId="16" fillId="0" borderId="11" xfId="51" applyNumberFormat="1" applyFont="1" applyFill="1" applyBorder="1" applyAlignment="1">
      <alignment horizontal="right" vertical="center"/>
      <protection/>
    </xf>
    <xf numFmtId="41" fontId="16" fillId="35" borderId="11" xfId="51" applyNumberFormat="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vertical="center" wrapText="1"/>
      <protection/>
    </xf>
    <xf numFmtId="49" fontId="39" fillId="0" borderId="11" xfId="51" applyNumberFormat="1" applyFont="1" applyFill="1" applyBorder="1" applyAlignment="1">
      <alignment horizontal="center" vertical="center" wrapText="1"/>
      <protection/>
    </xf>
    <xf numFmtId="41" fontId="16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40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89" fillId="0" borderId="0" xfId="51" applyFont="1" applyAlignment="1">
      <alignment horizontal="center" vertical="center"/>
      <protection/>
    </xf>
    <xf numFmtId="41" fontId="89" fillId="0" borderId="0" xfId="51" applyNumberFormat="1" applyFont="1">
      <alignment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90" fillId="0" borderId="0" xfId="51" applyFont="1">
      <alignment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35" fillId="0" borderId="0" xfId="51" applyFont="1">
      <alignment/>
      <protection/>
    </xf>
    <xf numFmtId="41" fontId="35" fillId="35" borderId="11" xfId="51" applyNumberFormat="1" applyFont="1" applyFill="1" applyBorder="1" applyAlignment="1">
      <alignment horizontal="center" vertical="center"/>
      <protection/>
    </xf>
    <xf numFmtId="0" fontId="35" fillId="35" borderId="11" xfId="51" applyFont="1" applyFill="1" applyBorder="1" applyAlignment="1">
      <alignment vertical="center"/>
      <protection/>
    </xf>
    <xf numFmtId="41" fontId="4" fillId="35" borderId="13" xfId="51" applyNumberFormat="1" applyFont="1" applyFill="1" applyBorder="1" applyAlignment="1">
      <alignment horizontal="center" vertical="center"/>
      <protection/>
    </xf>
    <xf numFmtId="0" fontId="4" fillId="35" borderId="13" xfId="51" applyFont="1" applyFill="1" applyBorder="1" applyAlignment="1">
      <alignment horizontal="center" vertical="center"/>
      <protection/>
    </xf>
    <xf numFmtId="0" fontId="4" fillId="35" borderId="13" xfId="51" applyFont="1" applyFill="1" applyBorder="1" applyAlignment="1">
      <alignment vertical="center" wrapText="1"/>
      <protection/>
    </xf>
    <xf numFmtId="41" fontId="4" fillId="35" borderId="17" xfId="51" applyNumberFormat="1" applyFont="1" applyFill="1" applyBorder="1" applyAlignment="1">
      <alignment horizontal="center" vertical="center"/>
      <protection/>
    </xf>
    <xf numFmtId="0" fontId="4" fillId="35" borderId="17" xfId="51" applyFont="1" applyFill="1" applyBorder="1" applyAlignment="1">
      <alignment horizontal="center" vertical="center"/>
      <protection/>
    </xf>
    <xf numFmtId="0" fontId="4" fillId="35" borderId="17" xfId="51" applyFont="1" applyFill="1" applyBorder="1" applyAlignment="1">
      <alignment vertical="center" wrapText="1"/>
      <protection/>
    </xf>
    <xf numFmtId="0" fontId="39" fillId="35" borderId="11" xfId="51" applyFont="1" applyFill="1" applyBorder="1" applyAlignment="1">
      <alignment horizontal="center" vertical="center" wrapText="1"/>
      <protection/>
    </xf>
    <xf numFmtId="0" fontId="39" fillId="35" borderId="16" xfId="51" applyFont="1" applyFill="1" applyBorder="1" applyAlignment="1">
      <alignment horizontal="center" vertical="center" wrapText="1"/>
      <protection/>
    </xf>
    <xf numFmtId="0" fontId="39" fillId="35" borderId="11" xfId="51" applyFont="1" applyFill="1" applyBorder="1" applyAlignment="1">
      <alignment horizontal="center" vertical="center"/>
      <protection/>
    </xf>
    <xf numFmtId="0" fontId="8" fillId="0" borderId="0" xfId="51" applyFont="1" applyAlignment="1">
      <alignment horizontal="right" vertical="center"/>
      <protection/>
    </xf>
    <xf numFmtId="168" fontId="42" fillId="35" borderId="17" xfId="51" applyNumberFormat="1" applyFont="1" applyFill="1" applyBorder="1" applyAlignment="1">
      <alignment vertical="center"/>
      <protection/>
    </xf>
    <xf numFmtId="168" fontId="42" fillId="35" borderId="13" xfId="51" applyNumberFormat="1" applyFont="1" applyFill="1" applyBorder="1" applyAlignment="1">
      <alignment vertical="center"/>
      <protection/>
    </xf>
    <xf numFmtId="168" fontId="20" fillId="35" borderId="11" xfId="51" applyNumberFormat="1" applyFont="1" applyFill="1" applyBorder="1" applyAlignment="1">
      <alignment vertical="center"/>
      <protection/>
    </xf>
    <xf numFmtId="170" fontId="91" fillId="36" borderId="18" xfId="0" applyNumberFormat="1" applyFont="1" applyFill="1" applyBorder="1" applyAlignment="1">
      <alignment horizontal="right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91" fillId="36" borderId="18" xfId="0" applyFont="1" applyFill="1" applyBorder="1" applyAlignment="1">
      <alignment horizontal="center" vertical="center" wrapText="1"/>
    </xf>
    <xf numFmtId="170" fontId="93" fillId="36" borderId="18" xfId="0" applyNumberFormat="1" applyFont="1" applyFill="1" applyBorder="1" applyAlignment="1">
      <alignment horizontal="right" vertical="center" wrapText="1"/>
    </xf>
    <xf numFmtId="168" fontId="8" fillId="35" borderId="11" xfId="51" applyNumberFormat="1" applyFont="1" applyFill="1" applyBorder="1" applyAlignment="1">
      <alignment vertical="center"/>
      <protection/>
    </xf>
    <xf numFmtId="168" fontId="18" fillId="35" borderId="11" xfId="51" applyNumberFormat="1" applyFont="1" applyFill="1" applyBorder="1" applyAlignment="1">
      <alignment vertical="center" wrapText="1"/>
      <protection/>
    </xf>
    <xf numFmtId="41" fontId="4" fillId="35" borderId="0" xfId="51" applyNumberFormat="1" applyFont="1" applyFill="1" applyAlignment="1">
      <alignment vertical="center"/>
      <protection/>
    </xf>
    <xf numFmtId="0" fontId="88" fillId="35" borderId="0" xfId="51" applyFont="1" applyFill="1" applyAlignment="1">
      <alignment vertical="center"/>
      <protection/>
    </xf>
    <xf numFmtId="0" fontId="88" fillId="35" borderId="0" xfId="51" applyFont="1" applyFill="1">
      <alignment/>
      <protection/>
    </xf>
    <xf numFmtId="0" fontId="4" fillId="35" borderId="0" xfId="51" applyFill="1" applyAlignment="1">
      <alignment vertical="center"/>
      <protection/>
    </xf>
    <xf numFmtId="0" fontId="4" fillId="35" borderId="0" xfId="51" applyFill="1">
      <alignment/>
      <protection/>
    </xf>
    <xf numFmtId="0" fontId="27" fillId="35" borderId="11" xfId="51" applyFont="1" applyFill="1" applyBorder="1" applyAlignment="1">
      <alignment vertical="center" wrapText="1"/>
      <protection/>
    </xf>
    <xf numFmtId="4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94" fillId="36" borderId="18" xfId="0" applyFont="1" applyFill="1" applyBorder="1" applyAlignment="1">
      <alignment horizontal="center" vertical="center" wrapText="1"/>
    </xf>
    <xf numFmtId="0" fontId="92" fillId="36" borderId="18" xfId="0" applyFont="1" applyFill="1" applyBorder="1" applyAlignment="1">
      <alignment horizontal="left" vertical="center" wrapText="1"/>
    </xf>
    <xf numFmtId="170" fontId="93" fillId="36" borderId="18" xfId="0" applyNumberFormat="1" applyFont="1" applyFill="1" applyBorder="1" applyAlignment="1">
      <alignment horizontal="right" vertical="center" wrapText="1"/>
    </xf>
    <xf numFmtId="170" fontId="91" fillId="36" borderId="18" xfId="0" applyNumberFormat="1" applyFont="1" applyFill="1" applyBorder="1" applyAlignment="1">
      <alignment horizontal="right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91" fillId="36" borderId="18" xfId="0" applyFont="1" applyFill="1" applyBorder="1" applyAlignment="1">
      <alignment horizontal="center" vertical="center" wrapText="1"/>
    </xf>
    <xf numFmtId="0" fontId="12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14" fillId="35" borderId="0" xfId="51" applyFont="1" applyFill="1" applyAlignment="1">
      <alignment horizontal="center" vertical="center" wrapText="1"/>
      <protection/>
    </xf>
    <xf numFmtId="0" fontId="20" fillId="35" borderId="11" xfId="51" applyFont="1" applyFill="1" applyBorder="1" applyAlignment="1">
      <alignment horizontal="center" vertical="center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8" fillId="35" borderId="20" xfId="51" applyFont="1" applyFill="1" applyBorder="1" applyAlignment="1">
      <alignment horizontal="center" vertical="center"/>
      <protection/>
    </xf>
    <xf numFmtId="0" fontId="18" fillId="35" borderId="2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7" fillId="35" borderId="22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0" fontId="17" fillId="35" borderId="14" xfId="51" applyFont="1" applyFill="1" applyBorder="1" applyAlignment="1">
      <alignment horizontal="center" vertical="center" wrapText="1"/>
      <protection/>
    </xf>
    <xf numFmtId="0" fontId="20" fillId="35" borderId="16" xfId="51" applyFont="1" applyFill="1" applyBorder="1" applyAlignment="1">
      <alignment horizontal="center" vertical="center" wrapText="1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1" fillId="35" borderId="11" xfId="51" applyFont="1" applyFill="1" applyBorder="1" applyAlignment="1">
      <alignment horizontal="center" vertical="center" wrapText="1"/>
      <protection/>
    </xf>
    <xf numFmtId="0" fontId="26" fillId="0" borderId="16" xfId="51" applyFont="1" applyFill="1" applyBorder="1" applyAlignment="1">
      <alignment horizontal="center" vertical="center" wrapText="1"/>
      <protection/>
    </xf>
    <xf numFmtId="0" fontId="26" fillId="0" borderId="13" xfId="51" applyFont="1" applyFill="1" applyBorder="1" applyAlignment="1">
      <alignment horizontal="center" vertical="center" wrapText="1"/>
      <protection/>
    </xf>
    <xf numFmtId="0" fontId="26" fillId="0" borderId="14" xfId="51" applyFont="1" applyFill="1" applyBorder="1" applyAlignment="1">
      <alignment horizontal="center" vertical="center" wrapText="1"/>
      <protection/>
    </xf>
    <xf numFmtId="0" fontId="27" fillId="0" borderId="20" xfId="51" applyFont="1" applyFill="1" applyBorder="1" applyAlignment="1">
      <alignment horizontal="center" vertical="center"/>
      <protection/>
    </xf>
    <xf numFmtId="0" fontId="27" fillId="0" borderId="21" xfId="51" applyFont="1" applyFill="1" applyBorder="1" applyAlignment="1">
      <alignment horizontal="center" vertical="center"/>
      <protection/>
    </xf>
    <xf numFmtId="0" fontId="27" fillId="0" borderId="12" xfId="51" applyFont="1" applyFill="1" applyBorder="1" applyAlignment="1">
      <alignment horizontal="center" vertical="center"/>
      <protection/>
    </xf>
    <xf numFmtId="0" fontId="26" fillId="0" borderId="20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 wrapText="1"/>
      <protection/>
    </xf>
    <xf numFmtId="0" fontId="15" fillId="0" borderId="16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0" fontId="26" fillId="0" borderId="21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vertical="center" wrapText="1"/>
      <protection/>
    </xf>
    <xf numFmtId="0" fontId="18" fillId="0" borderId="11" xfId="51" applyFont="1" applyFill="1" applyBorder="1" applyAlignment="1">
      <alignment horizontal="center" vertical="center"/>
      <protection/>
    </xf>
    <xf numFmtId="0" fontId="15" fillId="0" borderId="20" xfId="51" applyFont="1" applyFill="1" applyBorder="1" applyAlignment="1">
      <alignment horizontal="center" vertical="center" wrapText="1"/>
      <protection/>
    </xf>
    <xf numFmtId="0" fontId="15" fillId="0" borderId="21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0" fontId="34" fillId="35" borderId="20" xfId="51" applyFont="1" applyFill="1" applyBorder="1" applyAlignment="1">
      <alignment horizontal="center" vertical="center"/>
      <protection/>
    </xf>
    <xf numFmtId="0" fontId="34" fillId="35" borderId="21" xfId="51" applyFont="1" applyFill="1" applyBorder="1" applyAlignment="1">
      <alignment horizontal="center" vertical="center"/>
      <protection/>
    </xf>
    <xf numFmtId="0" fontId="34" fillId="35" borderId="12" xfId="51" applyFont="1" applyFill="1" applyBorder="1" applyAlignment="1">
      <alignment horizontal="center" vertical="center"/>
      <protection/>
    </xf>
    <xf numFmtId="0" fontId="36" fillId="35" borderId="20" xfId="51" applyFont="1" applyFill="1" applyBorder="1" applyAlignment="1">
      <alignment horizontal="left" vertical="center"/>
      <protection/>
    </xf>
    <xf numFmtId="0" fontId="36" fillId="35" borderId="21" xfId="51" applyFont="1" applyFill="1" applyBorder="1" applyAlignment="1">
      <alignment horizontal="left" vertical="center"/>
      <protection/>
    </xf>
    <xf numFmtId="0" fontId="36" fillId="35" borderId="12" xfId="51" applyFont="1" applyFill="1" applyBorder="1" applyAlignment="1">
      <alignment horizontal="left" vertical="center"/>
      <protection/>
    </xf>
    <xf numFmtId="0" fontId="35" fillId="35" borderId="20" xfId="51" applyFont="1" applyFill="1" applyBorder="1" applyAlignment="1">
      <alignment horizontal="center" vertical="center"/>
      <protection/>
    </xf>
    <xf numFmtId="0" fontId="35" fillId="35" borderId="21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38" fillId="35" borderId="20" xfId="51" applyFont="1" applyFill="1" applyBorder="1" applyAlignment="1">
      <alignment horizontal="left" vertical="center"/>
      <protection/>
    </xf>
    <xf numFmtId="0" fontId="38" fillId="35" borderId="21" xfId="51" applyFont="1" applyFill="1" applyBorder="1" applyAlignment="1">
      <alignment horizontal="left" vertical="center"/>
      <protection/>
    </xf>
    <xf numFmtId="0" fontId="38" fillId="35" borderId="12" xfId="51" applyFont="1" applyFill="1" applyBorder="1" applyAlignment="1">
      <alignment horizontal="left" vertical="center"/>
      <protection/>
    </xf>
    <xf numFmtId="0" fontId="33" fillId="0" borderId="0" xfId="51" applyFont="1" applyAlignment="1">
      <alignment horizontal="center" vertical="center" wrapText="1"/>
      <protection/>
    </xf>
    <xf numFmtId="0" fontId="41" fillId="0" borderId="0" xfId="51" applyFont="1" applyAlignment="1">
      <alignment horizontal="center" vertical="center"/>
      <protection/>
    </xf>
    <xf numFmtId="0" fontId="35" fillId="35" borderId="11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5"/>
  <sheetViews>
    <sheetView showGridLines="0" tabSelected="1" zoomScalePageLayoutView="0" workbookViewId="0" topLeftCell="A1">
      <selection activeCell="W5" sqref="W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61" t="s">
        <v>478</v>
      </c>
      <c r="L1" s="161"/>
      <c r="M1" s="161"/>
      <c r="N1" s="161"/>
      <c r="O1" s="161"/>
      <c r="P1" s="161"/>
      <c r="Q1" s="4"/>
    </row>
    <row r="2" spans="1:17" ht="25.5" customHeight="1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4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0</v>
      </c>
      <c r="O3" s="163"/>
      <c r="P3" s="163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 s="2"/>
      <c r="B5" s="8" t="s">
        <v>1</v>
      </c>
      <c r="C5" s="8" t="s">
        <v>2</v>
      </c>
      <c r="D5" s="160" t="s">
        <v>3</v>
      </c>
      <c r="E5" s="160"/>
      <c r="F5" s="160" t="s">
        <v>4</v>
      </c>
      <c r="G5" s="160"/>
      <c r="H5" s="160"/>
      <c r="I5" s="160" t="s">
        <v>36</v>
      </c>
      <c r="J5" s="160"/>
      <c r="K5" s="8" t="s">
        <v>37</v>
      </c>
      <c r="L5" s="8" t="s">
        <v>38</v>
      </c>
      <c r="M5" s="160" t="s">
        <v>39</v>
      </c>
      <c r="N5" s="160"/>
      <c r="O5" s="160"/>
      <c r="P5" s="160"/>
      <c r="Q5" s="160"/>
    </row>
    <row r="6" spans="1:17" ht="11.25" customHeight="1">
      <c r="A6" s="2"/>
      <c r="B6" s="67" t="s">
        <v>5</v>
      </c>
      <c r="C6" s="67" t="s">
        <v>6</v>
      </c>
      <c r="D6" s="155" t="s">
        <v>7</v>
      </c>
      <c r="E6" s="155"/>
      <c r="F6" s="155" t="s">
        <v>8</v>
      </c>
      <c r="G6" s="155"/>
      <c r="H6" s="155"/>
      <c r="I6" s="155" t="s">
        <v>9</v>
      </c>
      <c r="J6" s="155"/>
      <c r="K6" s="67" t="s">
        <v>40</v>
      </c>
      <c r="L6" s="67" t="s">
        <v>41</v>
      </c>
      <c r="M6" s="155" t="s">
        <v>42</v>
      </c>
      <c r="N6" s="155"/>
      <c r="O6" s="155"/>
      <c r="P6" s="155"/>
      <c r="Q6" s="155"/>
    </row>
    <row r="7" spans="1:17" ht="18.75" customHeight="1">
      <c r="A7" s="2"/>
      <c r="B7" s="146" t="s">
        <v>10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9.5" customHeight="1">
      <c r="A8" s="2"/>
      <c r="B8" s="67" t="s">
        <v>66</v>
      </c>
      <c r="C8" s="68"/>
      <c r="D8" s="159"/>
      <c r="E8" s="159"/>
      <c r="F8" s="156" t="s">
        <v>67</v>
      </c>
      <c r="G8" s="156"/>
      <c r="H8" s="156"/>
      <c r="I8" s="157" t="s">
        <v>235</v>
      </c>
      <c r="J8" s="157"/>
      <c r="K8" s="69" t="s">
        <v>429</v>
      </c>
      <c r="L8" s="69" t="s">
        <v>430</v>
      </c>
      <c r="M8" s="157" t="s">
        <v>431</v>
      </c>
      <c r="N8" s="157"/>
      <c r="O8" s="157"/>
      <c r="P8" s="157"/>
      <c r="Q8" s="157"/>
    </row>
    <row r="9" spans="1:17" ht="28.5" customHeight="1">
      <c r="A9" s="2"/>
      <c r="B9" s="8"/>
      <c r="C9" s="68"/>
      <c r="D9" s="159"/>
      <c r="E9" s="159"/>
      <c r="F9" s="156" t="s">
        <v>11</v>
      </c>
      <c r="G9" s="156"/>
      <c r="H9" s="156"/>
      <c r="I9" s="157" t="s">
        <v>12</v>
      </c>
      <c r="J9" s="157"/>
      <c r="K9" s="69" t="s">
        <v>12</v>
      </c>
      <c r="L9" s="69" t="s">
        <v>12</v>
      </c>
      <c r="M9" s="157" t="s">
        <v>12</v>
      </c>
      <c r="N9" s="157"/>
      <c r="O9" s="157"/>
      <c r="P9" s="157"/>
      <c r="Q9" s="157"/>
    </row>
    <row r="10" spans="1:17" ht="18.75" customHeight="1">
      <c r="A10" s="2"/>
      <c r="B10" s="68"/>
      <c r="C10" s="67" t="s">
        <v>214</v>
      </c>
      <c r="D10" s="159"/>
      <c r="E10" s="159"/>
      <c r="F10" s="156" t="s">
        <v>215</v>
      </c>
      <c r="G10" s="156"/>
      <c r="H10" s="156"/>
      <c r="I10" s="157" t="s">
        <v>319</v>
      </c>
      <c r="J10" s="157"/>
      <c r="K10" s="69" t="s">
        <v>429</v>
      </c>
      <c r="L10" s="69" t="s">
        <v>430</v>
      </c>
      <c r="M10" s="157" t="s">
        <v>432</v>
      </c>
      <c r="N10" s="157"/>
      <c r="O10" s="157"/>
      <c r="P10" s="157"/>
      <c r="Q10" s="157"/>
    </row>
    <row r="11" spans="1:17" ht="27.75" customHeight="1">
      <c r="A11" s="2"/>
      <c r="B11" s="68"/>
      <c r="C11" s="8"/>
      <c r="D11" s="159"/>
      <c r="E11" s="159"/>
      <c r="F11" s="156" t="s">
        <v>11</v>
      </c>
      <c r="G11" s="156"/>
      <c r="H11" s="156"/>
      <c r="I11" s="157" t="s">
        <v>12</v>
      </c>
      <c r="J11" s="157"/>
      <c r="K11" s="69" t="s">
        <v>12</v>
      </c>
      <c r="L11" s="69" t="s">
        <v>12</v>
      </c>
      <c r="M11" s="157" t="s">
        <v>12</v>
      </c>
      <c r="N11" s="157"/>
      <c r="O11" s="157"/>
      <c r="P11" s="157"/>
      <c r="Q11" s="157"/>
    </row>
    <row r="12" spans="1:17" ht="25.5" customHeight="1">
      <c r="A12" s="2"/>
      <c r="B12" s="68"/>
      <c r="C12" s="68"/>
      <c r="D12" s="155" t="s">
        <v>182</v>
      </c>
      <c r="E12" s="155"/>
      <c r="F12" s="156" t="s">
        <v>183</v>
      </c>
      <c r="G12" s="156"/>
      <c r="H12" s="156"/>
      <c r="I12" s="157" t="s">
        <v>433</v>
      </c>
      <c r="J12" s="157"/>
      <c r="K12" s="69" t="s">
        <v>12</v>
      </c>
      <c r="L12" s="69" t="s">
        <v>434</v>
      </c>
      <c r="M12" s="157" t="s">
        <v>435</v>
      </c>
      <c r="N12" s="157"/>
      <c r="O12" s="157"/>
      <c r="P12" s="157"/>
      <c r="Q12" s="157"/>
    </row>
    <row r="13" spans="1:17" ht="30.75" customHeight="1">
      <c r="A13" s="2"/>
      <c r="B13" s="68"/>
      <c r="C13" s="68"/>
      <c r="D13" s="155" t="s">
        <v>184</v>
      </c>
      <c r="E13" s="155"/>
      <c r="F13" s="156" t="s">
        <v>185</v>
      </c>
      <c r="G13" s="156"/>
      <c r="H13" s="156"/>
      <c r="I13" s="157" t="s">
        <v>320</v>
      </c>
      <c r="J13" s="157"/>
      <c r="K13" s="69" t="s">
        <v>317</v>
      </c>
      <c r="L13" s="69" t="s">
        <v>12</v>
      </c>
      <c r="M13" s="157" t="s">
        <v>12</v>
      </c>
      <c r="N13" s="157"/>
      <c r="O13" s="157"/>
      <c r="P13" s="157"/>
      <c r="Q13" s="157"/>
    </row>
    <row r="14" spans="1:17" ht="39.75" customHeight="1">
      <c r="A14" s="2"/>
      <c r="B14" s="68"/>
      <c r="C14" s="68"/>
      <c r="D14" s="155" t="s">
        <v>321</v>
      </c>
      <c r="E14" s="155"/>
      <c r="F14" s="156" t="s">
        <v>322</v>
      </c>
      <c r="G14" s="156"/>
      <c r="H14" s="156"/>
      <c r="I14" s="157" t="s">
        <v>12</v>
      </c>
      <c r="J14" s="157"/>
      <c r="K14" s="69" t="s">
        <v>12</v>
      </c>
      <c r="L14" s="69" t="s">
        <v>318</v>
      </c>
      <c r="M14" s="157" t="s">
        <v>318</v>
      </c>
      <c r="N14" s="157"/>
      <c r="O14" s="157"/>
      <c r="P14" s="157"/>
      <c r="Q14" s="157"/>
    </row>
    <row r="15" spans="1:17" ht="33.75" customHeight="1">
      <c r="A15" s="2"/>
      <c r="B15" s="68"/>
      <c r="C15" s="68"/>
      <c r="D15" s="155" t="s">
        <v>288</v>
      </c>
      <c r="E15" s="155"/>
      <c r="F15" s="156" t="s">
        <v>436</v>
      </c>
      <c r="G15" s="156"/>
      <c r="H15" s="156"/>
      <c r="I15" s="157" t="s">
        <v>437</v>
      </c>
      <c r="J15" s="157"/>
      <c r="K15" s="69" t="s">
        <v>438</v>
      </c>
      <c r="L15" s="69" t="s">
        <v>12</v>
      </c>
      <c r="M15" s="157" t="s">
        <v>439</v>
      </c>
      <c r="N15" s="157"/>
      <c r="O15" s="157"/>
      <c r="P15" s="157"/>
      <c r="Q15" s="157"/>
    </row>
    <row r="16" spans="1:17" ht="23.25" customHeight="1">
      <c r="A16" s="2"/>
      <c r="B16" s="67" t="s">
        <v>216</v>
      </c>
      <c r="C16" s="68"/>
      <c r="D16" s="159"/>
      <c r="E16" s="159"/>
      <c r="F16" s="156" t="s">
        <v>217</v>
      </c>
      <c r="G16" s="156"/>
      <c r="H16" s="156"/>
      <c r="I16" s="157" t="s">
        <v>241</v>
      </c>
      <c r="J16" s="157"/>
      <c r="K16" s="69" t="s">
        <v>12</v>
      </c>
      <c r="L16" s="69" t="s">
        <v>323</v>
      </c>
      <c r="M16" s="157" t="s">
        <v>324</v>
      </c>
      <c r="N16" s="157"/>
      <c r="O16" s="157"/>
      <c r="P16" s="157"/>
      <c r="Q16" s="157"/>
    </row>
    <row r="17" spans="1:17" ht="30" customHeight="1">
      <c r="A17" s="2"/>
      <c r="B17" s="8"/>
      <c r="C17" s="68"/>
      <c r="D17" s="159"/>
      <c r="E17" s="159"/>
      <c r="F17" s="156" t="s">
        <v>11</v>
      </c>
      <c r="G17" s="156"/>
      <c r="H17" s="156"/>
      <c r="I17" s="157" t="s">
        <v>242</v>
      </c>
      <c r="J17" s="157"/>
      <c r="K17" s="69" t="s">
        <v>12</v>
      </c>
      <c r="L17" s="69" t="s">
        <v>12</v>
      </c>
      <c r="M17" s="157" t="s">
        <v>242</v>
      </c>
      <c r="N17" s="157"/>
      <c r="O17" s="157"/>
      <c r="P17" s="157"/>
      <c r="Q17" s="157"/>
    </row>
    <row r="18" spans="1:17" ht="21.75" customHeight="1">
      <c r="A18" s="2"/>
      <c r="B18" s="68"/>
      <c r="C18" s="67" t="s">
        <v>325</v>
      </c>
      <c r="D18" s="159"/>
      <c r="E18" s="159"/>
      <c r="F18" s="156" t="s">
        <v>326</v>
      </c>
      <c r="G18" s="156"/>
      <c r="H18" s="156"/>
      <c r="I18" s="157" t="s">
        <v>327</v>
      </c>
      <c r="J18" s="157"/>
      <c r="K18" s="69" t="s">
        <v>12</v>
      </c>
      <c r="L18" s="69" t="s">
        <v>323</v>
      </c>
      <c r="M18" s="157" t="s">
        <v>328</v>
      </c>
      <c r="N18" s="157"/>
      <c r="O18" s="157"/>
      <c r="P18" s="157"/>
      <c r="Q18" s="157"/>
    </row>
    <row r="19" spans="1:17" ht="28.5" customHeight="1">
      <c r="A19" s="2"/>
      <c r="B19" s="68"/>
      <c r="C19" s="8"/>
      <c r="D19" s="159"/>
      <c r="E19" s="159"/>
      <c r="F19" s="156" t="s">
        <v>11</v>
      </c>
      <c r="G19" s="156"/>
      <c r="H19" s="156"/>
      <c r="I19" s="157" t="s">
        <v>12</v>
      </c>
      <c r="J19" s="157"/>
      <c r="K19" s="69" t="s">
        <v>12</v>
      </c>
      <c r="L19" s="69" t="s">
        <v>12</v>
      </c>
      <c r="M19" s="157" t="s">
        <v>12</v>
      </c>
      <c r="N19" s="157"/>
      <c r="O19" s="157"/>
      <c r="P19" s="157"/>
      <c r="Q19" s="157"/>
    </row>
    <row r="20" spans="1:17" ht="19.5" customHeight="1">
      <c r="A20" s="2"/>
      <c r="B20" s="68"/>
      <c r="C20" s="68"/>
      <c r="D20" s="155" t="s">
        <v>182</v>
      </c>
      <c r="E20" s="155"/>
      <c r="F20" s="156" t="s">
        <v>183</v>
      </c>
      <c r="G20" s="156"/>
      <c r="H20" s="156"/>
      <c r="I20" s="157" t="s">
        <v>327</v>
      </c>
      <c r="J20" s="157"/>
      <c r="K20" s="69" t="s">
        <v>12</v>
      </c>
      <c r="L20" s="69" t="s">
        <v>323</v>
      </c>
      <c r="M20" s="157" t="s">
        <v>328</v>
      </c>
      <c r="N20" s="157"/>
      <c r="O20" s="157"/>
      <c r="P20" s="157"/>
      <c r="Q20" s="157"/>
    </row>
    <row r="21" spans="2:17" ht="18" customHeight="1">
      <c r="B21" s="67" t="s">
        <v>329</v>
      </c>
      <c r="C21" s="68"/>
      <c r="D21" s="159"/>
      <c r="E21" s="159"/>
      <c r="F21" s="156" t="s">
        <v>330</v>
      </c>
      <c r="G21" s="156"/>
      <c r="H21" s="156"/>
      <c r="I21" s="157" t="s">
        <v>331</v>
      </c>
      <c r="J21" s="157"/>
      <c r="K21" s="69" t="s">
        <v>12</v>
      </c>
      <c r="L21" s="69" t="s">
        <v>332</v>
      </c>
      <c r="M21" s="157" t="s">
        <v>333</v>
      </c>
      <c r="N21" s="157"/>
      <c r="O21" s="157"/>
      <c r="P21" s="157"/>
      <c r="Q21" s="157"/>
    </row>
    <row r="22" spans="2:17" ht="27.75" customHeight="1">
      <c r="B22" s="8"/>
      <c r="C22" s="68"/>
      <c r="D22" s="159"/>
      <c r="E22" s="159"/>
      <c r="F22" s="156" t="s">
        <v>11</v>
      </c>
      <c r="G22" s="156"/>
      <c r="H22" s="156"/>
      <c r="I22" s="157" t="s">
        <v>12</v>
      </c>
      <c r="J22" s="157"/>
      <c r="K22" s="69" t="s">
        <v>12</v>
      </c>
      <c r="L22" s="69" t="s">
        <v>12</v>
      </c>
      <c r="M22" s="157" t="s">
        <v>12</v>
      </c>
      <c r="N22" s="157"/>
      <c r="O22" s="157"/>
      <c r="P22" s="157"/>
      <c r="Q22" s="157"/>
    </row>
    <row r="23" spans="2:17" ht="21.75" customHeight="1">
      <c r="B23" s="68"/>
      <c r="C23" s="67" t="s">
        <v>334</v>
      </c>
      <c r="D23" s="159"/>
      <c r="E23" s="159"/>
      <c r="F23" s="156" t="s">
        <v>335</v>
      </c>
      <c r="G23" s="156"/>
      <c r="H23" s="156"/>
      <c r="I23" s="157" t="s">
        <v>336</v>
      </c>
      <c r="J23" s="157"/>
      <c r="K23" s="69" t="s">
        <v>12</v>
      </c>
      <c r="L23" s="69" t="s">
        <v>332</v>
      </c>
      <c r="M23" s="157" t="s">
        <v>337</v>
      </c>
      <c r="N23" s="157"/>
      <c r="O23" s="157"/>
      <c r="P23" s="157"/>
      <c r="Q23" s="157"/>
    </row>
    <row r="24" spans="2:17" ht="27" customHeight="1">
      <c r="B24" s="68"/>
      <c r="C24" s="8"/>
      <c r="D24" s="159"/>
      <c r="E24" s="159"/>
      <c r="F24" s="156" t="s">
        <v>11</v>
      </c>
      <c r="G24" s="156"/>
      <c r="H24" s="156"/>
      <c r="I24" s="157" t="s">
        <v>12</v>
      </c>
      <c r="J24" s="157"/>
      <c r="K24" s="69" t="s">
        <v>12</v>
      </c>
      <c r="L24" s="69" t="s">
        <v>12</v>
      </c>
      <c r="M24" s="157" t="s">
        <v>12</v>
      </c>
      <c r="N24" s="157"/>
      <c r="O24" s="157"/>
      <c r="P24" s="157"/>
      <c r="Q24" s="157"/>
    </row>
    <row r="25" spans="2:17" ht="25.5" customHeight="1">
      <c r="B25" s="68"/>
      <c r="C25" s="68"/>
      <c r="D25" s="155" t="s">
        <v>184</v>
      </c>
      <c r="E25" s="155"/>
      <c r="F25" s="156" t="s">
        <v>185</v>
      </c>
      <c r="G25" s="156"/>
      <c r="H25" s="156"/>
      <c r="I25" s="157" t="s">
        <v>12</v>
      </c>
      <c r="J25" s="157"/>
      <c r="K25" s="69" t="s">
        <v>12</v>
      </c>
      <c r="L25" s="69" t="s">
        <v>332</v>
      </c>
      <c r="M25" s="157" t="s">
        <v>332</v>
      </c>
      <c r="N25" s="157"/>
      <c r="O25" s="157"/>
      <c r="P25" s="157"/>
      <c r="Q25" s="157"/>
    </row>
    <row r="26" spans="2:17" ht="19.5" customHeight="1">
      <c r="B26" s="67" t="s">
        <v>243</v>
      </c>
      <c r="C26" s="68"/>
      <c r="D26" s="159"/>
      <c r="E26" s="159"/>
      <c r="F26" s="156" t="s">
        <v>244</v>
      </c>
      <c r="G26" s="156"/>
      <c r="H26" s="156"/>
      <c r="I26" s="157" t="s">
        <v>245</v>
      </c>
      <c r="J26" s="157"/>
      <c r="K26" s="69" t="s">
        <v>12</v>
      </c>
      <c r="L26" s="69" t="s">
        <v>440</v>
      </c>
      <c r="M26" s="157" t="s">
        <v>441</v>
      </c>
      <c r="N26" s="157"/>
      <c r="O26" s="157"/>
      <c r="P26" s="157"/>
      <c r="Q26" s="157"/>
    </row>
    <row r="27" spans="2:17" ht="27.75" customHeight="1">
      <c r="B27" s="8"/>
      <c r="C27" s="68"/>
      <c r="D27" s="159"/>
      <c r="E27" s="159"/>
      <c r="F27" s="156" t="s">
        <v>11</v>
      </c>
      <c r="G27" s="156"/>
      <c r="H27" s="156"/>
      <c r="I27" s="157" t="s">
        <v>12</v>
      </c>
      <c r="J27" s="157"/>
      <c r="K27" s="69" t="s">
        <v>12</v>
      </c>
      <c r="L27" s="69" t="s">
        <v>12</v>
      </c>
      <c r="M27" s="157" t="s">
        <v>12</v>
      </c>
      <c r="N27" s="157"/>
      <c r="O27" s="157"/>
      <c r="P27" s="157"/>
      <c r="Q27" s="157"/>
    </row>
    <row r="28" spans="2:17" ht="21" customHeight="1">
      <c r="B28" s="68"/>
      <c r="C28" s="67" t="s">
        <v>338</v>
      </c>
      <c r="D28" s="159"/>
      <c r="E28" s="159"/>
      <c r="F28" s="156" t="s">
        <v>339</v>
      </c>
      <c r="G28" s="156"/>
      <c r="H28" s="156"/>
      <c r="I28" s="157" t="s">
        <v>340</v>
      </c>
      <c r="J28" s="157"/>
      <c r="K28" s="69" t="s">
        <v>12</v>
      </c>
      <c r="L28" s="69" t="s">
        <v>440</v>
      </c>
      <c r="M28" s="157" t="s">
        <v>442</v>
      </c>
      <c r="N28" s="157"/>
      <c r="O28" s="157"/>
      <c r="P28" s="157"/>
      <c r="Q28" s="157"/>
    </row>
    <row r="29" spans="2:17" ht="28.5" customHeight="1">
      <c r="B29" s="68"/>
      <c r="C29" s="8"/>
      <c r="D29" s="159"/>
      <c r="E29" s="159"/>
      <c r="F29" s="156" t="s">
        <v>11</v>
      </c>
      <c r="G29" s="156"/>
      <c r="H29" s="156"/>
      <c r="I29" s="157" t="s">
        <v>12</v>
      </c>
      <c r="J29" s="157"/>
      <c r="K29" s="69" t="s">
        <v>12</v>
      </c>
      <c r="L29" s="69" t="s">
        <v>12</v>
      </c>
      <c r="M29" s="157" t="s">
        <v>12</v>
      </c>
      <c r="N29" s="157"/>
      <c r="O29" s="157"/>
      <c r="P29" s="157"/>
      <c r="Q29" s="157"/>
    </row>
    <row r="30" spans="2:17" ht="18.75" customHeight="1">
      <c r="B30" s="68"/>
      <c r="C30" s="68"/>
      <c r="D30" s="155" t="s">
        <v>182</v>
      </c>
      <c r="E30" s="155"/>
      <c r="F30" s="156" t="s">
        <v>183</v>
      </c>
      <c r="G30" s="156"/>
      <c r="H30" s="156"/>
      <c r="I30" s="157" t="s">
        <v>341</v>
      </c>
      <c r="J30" s="157"/>
      <c r="K30" s="69" t="s">
        <v>12</v>
      </c>
      <c r="L30" s="69" t="s">
        <v>440</v>
      </c>
      <c r="M30" s="157" t="s">
        <v>443</v>
      </c>
      <c r="N30" s="157"/>
      <c r="O30" s="157"/>
      <c r="P30" s="157"/>
      <c r="Q30" s="157"/>
    </row>
    <row r="31" spans="2:17" ht="21" customHeight="1">
      <c r="B31" s="67" t="s">
        <v>228</v>
      </c>
      <c r="C31" s="68"/>
      <c r="D31" s="159"/>
      <c r="E31" s="159"/>
      <c r="F31" s="156" t="s">
        <v>229</v>
      </c>
      <c r="G31" s="156"/>
      <c r="H31" s="156"/>
      <c r="I31" s="157" t="s">
        <v>342</v>
      </c>
      <c r="J31" s="157"/>
      <c r="K31" s="69" t="s">
        <v>12</v>
      </c>
      <c r="L31" s="69" t="s">
        <v>343</v>
      </c>
      <c r="M31" s="157" t="s">
        <v>344</v>
      </c>
      <c r="N31" s="157"/>
      <c r="O31" s="157"/>
      <c r="P31" s="157"/>
      <c r="Q31" s="157"/>
    </row>
    <row r="32" spans="2:17" ht="30" customHeight="1">
      <c r="B32" s="8"/>
      <c r="C32" s="68"/>
      <c r="D32" s="159"/>
      <c r="E32" s="159"/>
      <c r="F32" s="156" t="s">
        <v>11</v>
      </c>
      <c r="G32" s="156"/>
      <c r="H32" s="156"/>
      <c r="I32" s="157" t="s">
        <v>230</v>
      </c>
      <c r="J32" s="157"/>
      <c r="K32" s="69" t="s">
        <v>12</v>
      </c>
      <c r="L32" s="69" t="s">
        <v>12</v>
      </c>
      <c r="M32" s="157" t="s">
        <v>230</v>
      </c>
      <c r="N32" s="157"/>
      <c r="O32" s="157"/>
      <c r="P32" s="157"/>
      <c r="Q32" s="157"/>
    </row>
    <row r="33" spans="2:17" ht="27" customHeight="1">
      <c r="B33" s="68"/>
      <c r="C33" s="67" t="s">
        <v>248</v>
      </c>
      <c r="D33" s="159"/>
      <c r="E33" s="159"/>
      <c r="F33" s="156" t="s">
        <v>186</v>
      </c>
      <c r="G33" s="156"/>
      <c r="H33" s="156"/>
      <c r="I33" s="157" t="s">
        <v>249</v>
      </c>
      <c r="J33" s="157"/>
      <c r="K33" s="69" t="s">
        <v>12</v>
      </c>
      <c r="L33" s="69" t="s">
        <v>343</v>
      </c>
      <c r="M33" s="157" t="s">
        <v>345</v>
      </c>
      <c r="N33" s="157"/>
      <c r="O33" s="157"/>
      <c r="P33" s="157"/>
      <c r="Q33" s="157"/>
    </row>
    <row r="34" spans="2:17" ht="28.5" customHeight="1">
      <c r="B34" s="68"/>
      <c r="C34" s="8"/>
      <c r="D34" s="159"/>
      <c r="E34" s="159"/>
      <c r="F34" s="156" t="s">
        <v>11</v>
      </c>
      <c r="G34" s="156"/>
      <c r="H34" s="156"/>
      <c r="I34" s="157" t="s">
        <v>12</v>
      </c>
      <c r="J34" s="157"/>
      <c r="K34" s="69" t="s">
        <v>12</v>
      </c>
      <c r="L34" s="69" t="s">
        <v>12</v>
      </c>
      <c r="M34" s="157" t="s">
        <v>12</v>
      </c>
      <c r="N34" s="157"/>
      <c r="O34" s="157"/>
      <c r="P34" s="157"/>
      <c r="Q34" s="157"/>
    </row>
    <row r="35" spans="2:17" ht="21.75" customHeight="1">
      <c r="B35" s="68"/>
      <c r="C35" s="68"/>
      <c r="D35" s="155" t="s">
        <v>182</v>
      </c>
      <c r="E35" s="155"/>
      <c r="F35" s="156" t="s">
        <v>183</v>
      </c>
      <c r="G35" s="156"/>
      <c r="H35" s="156"/>
      <c r="I35" s="157" t="s">
        <v>250</v>
      </c>
      <c r="J35" s="157"/>
      <c r="K35" s="69" t="s">
        <v>12</v>
      </c>
      <c r="L35" s="69" t="s">
        <v>343</v>
      </c>
      <c r="M35" s="157" t="s">
        <v>346</v>
      </c>
      <c r="N35" s="157"/>
      <c r="O35" s="157"/>
      <c r="P35" s="157"/>
      <c r="Q35" s="157"/>
    </row>
    <row r="36" spans="2:17" ht="20.25" customHeight="1">
      <c r="B36" s="67" t="s">
        <v>187</v>
      </c>
      <c r="C36" s="68"/>
      <c r="D36" s="159"/>
      <c r="E36" s="159"/>
      <c r="F36" s="156" t="s">
        <v>188</v>
      </c>
      <c r="G36" s="156"/>
      <c r="H36" s="156"/>
      <c r="I36" s="157" t="s">
        <v>347</v>
      </c>
      <c r="J36" s="157"/>
      <c r="K36" s="69" t="s">
        <v>12</v>
      </c>
      <c r="L36" s="69" t="s">
        <v>348</v>
      </c>
      <c r="M36" s="157" t="s">
        <v>349</v>
      </c>
      <c r="N36" s="157"/>
      <c r="O36" s="157"/>
      <c r="P36" s="157"/>
      <c r="Q36" s="157"/>
    </row>
    <row r="37" spans="2:17" ht="30" customHeight="1">
      <c r="B37" s="8"/>
      <c r="C37" s="68"/>
      <c r="D37" s="159"/>
      <c r="E37" s="159"/>
      <c r="F37" s="156" t="s">
        <v>11</v>
      </c>
      <c r="G37" s="156"/>
      <c r="H37" s="156"/>
      <c r="I37" s="157" t="s">
        <v>12</v>
      </c>
      <c r="J37" s="157"/>
      <c r="K37" s="69" t="s">
        <v>12</v>
      </c>
      <c r="L37" s="69" t="s">
        <v>12</v>
      </c>
      <c r="M37" s="157" t="s">
        <v>12</v>
      </c>
      <c r="N37" s="157"/>
      <c r="O37" s="157"/>
      <c r="P37" s="157"/>
      <c r="Q37" s="157"/>
    </row>
    <row r="38" spans="2:17" ht="17.25" customHeight="1">
      <c r="B38" s="68"/>
      <c r="C38" s="67" t="s">
        <v>189</v>
      </c>
      <c r="D38" s="159"/>
      <c r="E38" s="159"/>
      <c r="F38" s="156" t="s">
        <v>190</v>
      </c>
      <c r="G38" s="156"/>
      <c r="H38" s="156"/>
      <c r="I38" s="157" t="s">
        <v>350</v>
      </c>
      <c r="J38" s="157"/>
      <c r="K38" s="69" t="s">
        <v>12</v>
      </c>
      <c r="L38" s="69" t="s">
        <v>351</v>
      </c>
      <c r="M38" s="157" t="s">
        <v>352</v>
      </c>
      <c r="N38" s="157"/>
      <c r="O38" s="157"/>
      <c r="P38" s="157"/>
      <c r="Q38" s="157"/>
    </row>
    <row r="39" spans="2:17" ht="29.25" customHeight="1">
      <c r="B39" s="68"/>
      <c r="C39" s="8"/>
      <c r="D39" s="159"/>
      <c r="E39" s="159"/>
      <c r="F39" s="156" t="s">
        <v>11</v>
      </c>
      <c r="G39" s="156"/>
      <c r="H39" s="156"/>
      <c r="I39" s="157" t="s">
        <v>12</v>
      </c>
      <c r="J39" s="157"/>
      <c r="K39" s="69" t="s">
        <v>12</v>
      </c>
      <c r="L39" s="69" t="s">
        <v>12</v>
      </c>
      <c r="M39" s="157" t="s">
        <v>12</v>
      </c>
      <c r="N39" s="157"/>
      <c r="O39" s="157"/>
      <c r="P39" s="157"/>
      <c r="Q39" s="157"/>
    </row>
    <row r="40" spans="2:17" ht="21" customHeight="1">
      <c r="B40" s="68"/>
      <c r="C40" s="68"/>
      <c r="D40" s="155" t="s">
        <v>182</v>
      </c>
      <c r="E40" s="155"/>
      <c r="F40" s="156" t="s">
        <v>183</v>
      </c>
      <c r="G40" s="156"/>
      <c r="H40" s="156"/>
      <c r="I40" s="157" t="s">
        <v>353</v>
      </c>
      <c r="J40" s="157"/>
      <c r="K40" s="69" t="s">
        <v>12</v>
      </c>
      <c r="L40" s="69" t="s">
        <v>351</v>
      </c>
      <c r="M40" s="157" t="s">
        <v>354</v>
      </c>
      <c r="N40" s="157"/>
      <c r="O40" s="157"/>
      <c r="P40" s="157"/>
      <c r="Q40" s="157"/>
    </row>
    <row r="41" spans="2:17" ht="25.5" customHeight="1">
      <c r="B41" s="68"/>
      <c r="C41" s="67" t="s">
        <v>355</v>
      </c>
      <c r="D41" s="159"/>
      <c r="E41" s="159"/>
      <c r="F41" s="156" t="s">
        <v>356</v>
      </c>
      <c r="G41" s="156"/>
      <c r="H41" s="156"/>
      <c r="I41" s="157" t="s">
        <v>12</v>
      </c>
      <c r="J41" s="157"/>
      <c r="K41" s="69" t="s">
        <v>12</v>
      </c>
      <c r="L41" s="69" t="s">
        <v>357</v>
      </c>
      <c r="M41" s="157" t="s">
        <v>357</v>
      </c>
      <c r="N41" s="157"/>
      <c r="O41" s="157"/>
      <c r="P41" s="157"/>
      <c r="Q41" s="157"/>
    </row>
    <row r="42" spans="2:17" ht="29.25" customHeight="1">
      <c r="B42" s="68"/>
      <c r="C42" s="8"/>
      <c r="D42" s="159"/>
      <c r="E42" s="159"/>
      <c r="F42" s="156" t="s">
        <v>11</v>
      </c>
      <c r="G42" s="156"/>
      <c r="H42" s="156"/>
      <c r="I42" s="157" t="s">
        <v>12</v>
      </c>
      <c r="J42" s="157"/>
      <c r="K42" s="69" t="s">
        <v>12</v>
      </c>
      <c r="L42" s="69" t="s">
        <v>12</v>
      </c>
      <c r="M42" s="157" t="s">
        <v>12</v>
      </c>
      <c r="N42" s="157"/>
      <c r="O42" s="157"/>
      <c r="P42" s="157"/>
      <c r="Q42" s="157"/>
    </row>
    <row r="43" spans="2:17" ht="21.75" customHeight="1">
      <c r="B43" s="68"/>
      <c r="C43" s="68"/>
      <c r="D43" s="155" t="s">
        <v>358</v>
      </c>
      <c r="E43" s="155"/>
      <c r="F43" s="156" t="s">
        <v>359</v>
      </c>
      <c r="G43" s="156"/>
      <c r="H43" s="156"/>
      <c r="I43" s="157" t="s">
        <v>12</v>
      </c>
      <c r="J43" s="157"/>
      <c r="K43" s="69" t="s">
        <v>12</v>
      </c>
      <c r="L43" s="69" t="s">
        <v>357</v>
      </c>
      <c r="M43" s="157" t="s">
        <v>357</v>
      </c>
      <c r="N43" s="157"/>
      <c r="O43" s="157"/>
      <c r="P43" s="157"/>
      <c r="Q43" s="157"/>
    </row>
    <row r="44" spans="2:17" ht="19.5" customHeight="1">
      <c r="B44" s="67" t="s">
        <v>191</v>
      </c>
      <c r="C44" s="68"/>
      <c r="D44" s="159"/>
      <c r="E44" s="159"/>
      <c r="F44" s="156" t="s">
        <v>192</v>
      </c>
      <c r="G44" s="156"/>
      <c r="H44" s="156"/>
      <c r="I44" s="157" t="s">
        <v>251</v>
      </c>
      <c r="J44" s="157"/>
      <c r="K44" s="69" t="s">
        <v>360</v>
      </c>
      <c r="L44" s="69" t="s">
        <v>444</v>
      </c>
      <c r="M44" s="157" t="s">
        <v>445</v>
      </c>
      <c r="N44" s="157"/>
      <c r="O44" s="157"/>
      <c r="P44" s="157"/>
      <c r="Q44" s="157"/>
    </row>
    <row r="45" spans="2:17" ht="28.5" customHeight="1">
      <c r="B45" s="8"/>
      <c r="C45" s="68"/>
      <c r="D45" s="159"/>
      <c r="E45" s="159"/>
      <c r="F45" s="156" t="s">
        <v>11</v>
      </c>
      <c r="G45" s="156"/>
      <c r="H45" s="156"/>
      <c r="I45" s="157" t="s">
        <v>12</v>
      </c>
      <c r="J45" s="157"/>
      <c r="K45" s="69" t="s">
        <v>12</v>
      </c>
      <c r="L45" s="69" t="s">
        <v>12</v>
      </c>
      <c r="M45" s="157" t="s">
        <v>12</v>
      </c>
      <c r="N45" s="157"/>
      <c r="O45" s="157"/>
      <c r="P45" s="157"/>
      <c r="Q45" s="157"/>
    </row>
    <row r="46" spans="2:17" ht="20.25" customHeight="1">
      <c r="B46" s="68"/>
      <c r="C46" s="67" t="s">
        <v>361</v>
      </c>
      <c r="D46" s="159"/>
      <c r="E46" s="159"/>
      <c r="F46" s="156" t="s">
        <v>362</v>
      </c>
      <c r="G46" s="156"/>
      <c r="H46" s="156"/>
      <c r="I46" s="157" t="s">
        <v>363</v>
      </c>
      <c r="J46" s="157"/>
      <c r="K46" s="69" t="s">
        <v>12</v>
      </c>
      <c r="L46" s="69" t="s">
        <v>364</v>
      </c>
      <c r="M46" s="157" t="s">
        <v>365</v>
      </c>
      <c r="N46" s="157"/>
      <c r="O46" s="157"/>
      <c r="P46" s="157"/>
      <c r="Q46" s="157"/>
    </row>
    <row r="47" spans="2:17" ht="29.25" customHeight="1">
      <c r="B47" s="68"/>
      <c r="C47" s="8"/>
      <c r="D47" s="159"/>
      <c r="E47" s="159"/>
      <c r="F47" s="156" t="s">
        <v>11</v>
      </c>
      <c r="G47" s="156"/>
      <c r="H47" s="156"/>
      <c r="I47" s="157" t="s">
        <v>12</v>
      </c>
      <c r="J47" s="157"/>
      <c r="K47" s="69" t="s">
        <v>12</v>
      </c>
      <c r="L47" s="69" t="s">
        <v>12</v>
      </c>
      <c r="M47" s="157" t="s">
        <v>12</v>
      </c>
      <c r="N47" s="157"/>
      <c r="O47" s="157"/>
      <c r="P47" s="157"/>
      <c r="Q47" s="157"/>
    </row>
    <row r="48" spans="2:17" ht="34.5" customHeight="1">
      <c r="B48" s="68"/>
      <c r="C48" s="68"/>
      <c r="D48" s="155" t="s">
        <v>224</v>
      </c>
      <c r="E48" s="155"/>
      <c r="F48" s="156" t="s">
        <v>225</v>
      </c>
      <c r="G48" s="156"/>
      <c r="H48" s="156"/>
      <c r="I48" s="157" t="s">
        <v>363</v>
      </c>
      <c r="J48" s="157"/>
      <c r="K48" s="69" t="s">
        <v>12</v>
      </c>
      <c r="L48" s="69" t="s">
        <v>364</v>
      </c>
      <c r="M48" s="157" t="s">
        <v>365</v>
      </c>
      <c r="N48" s="157"/>
      <c r="O48" s="157"/>
      <c r="P48" s="157"/>
      <c r="Q48" s="157"/>
    </row>
    <row r="49" spans="2:17" ht="22.5" customHeight="1">
      <c r="B49" s="68"/>
      <c r="C49" s="67" t="s">
        <v>366</v>
      </c>
      <c r="D49" s="159"/>
      <c r="E49" s="159"/>
      <c r="F49" s="156" t="s">
        <v>367</v>
      </c>
      <c r="G49" s="156"/>
      <c r="H49" s="156"/>
      <c r="I49" s="157" t="s">
        <v>368</v>
      </c>
      <c r="J49" s="157"/>
      <c r="K49" s="69" t="s">
        <v>12</v>
      </c>
      <c r="L49" s="69" t="s">
        <v>369</v>
      </c>
      <c r="M49" s="157" t="s">
        <v>370</v>
      </c>
      <c r="N49" s="157"/>
      <c r="O49" s="157"/>
      <c r="P49" s="157"/>
      <c r="Q49" s="157"/>
    </row>
    <row r="50" spans="2:17" ht="27.75" customHeight="1">
      <c r="B50" s="68"/>
      <c r="C50" s="8"/>
      <c r="D50" s="159"/>
      <c r="E50" s="159"/>
      <c r="F50" s="156" t="s">
        <v>11</v>
      </c>
      <c r="G50" s="156"/>
      <c r="H50" s="156"/>
      <c r="I50" s="157" t="s">
        <v>12</v>
      </c>
      <c r="J50" s="157"/>
      <c r="K50" s="69" t="s">
        <v>12</v>
      </c>
      <c r="L50" s="69" t="s">
        <v>12</v>
      </c>
      <c r="M50" s="157" t="s">
        <v>12</v>
      </c>
      <c r="N50" s="157"/>
      <c r="O50" s="157"/>
      <c r="P50" s="157"/>
      <c r="Q50" s="157"/>
    </row>
    <row r="51" spans="2:17" ht="70.5" customHeight="1">
      <c r="B51" s="68"/>
      <c r="C51" s="68"/>
      <c r="D51" s="155" t="s">
        <v>371</v>
      </c>
      <c r="E51" s="155"/>
      <c r="F51" s="156" t="s">
        <v>372</v>
      </c>
      <c r="G51" s="156"/>
      <c r="H51" s="156"/>
      <c r="I51" s="157" t="s">
        <v>373</v>
      </c>
      <c r="J51" s="157"/>
      <c r="K51" s="69" t="s">
        <v>12</v>
      </c>
      <c r="L51" s="69" t="s">
        <v>369</v>
      </c>
      <c r="M51" s="157" t="s">
        <v>374</v>
      </c>
      <c r="N51" s="157"/>
      <c r="O51" s="157"/>
      <c r="P51" s="157"/>
      <c r="Q51" s="157"/>
    </row>
    <row r="52" spans="2:17" ht="23.25" customHeight="1">
      <c r="B52" s="68"/>
      <c r="C52" s="67" t="s">
        <v>194</v>
      </c>
      <c r="D52" s="159"/>
      <c r="E52" s="159"/>
      <c r="F52" s="156" t="s">
        <v>195</v>
      </c>
      <c r="G52" s="156"/>
      <c r="H52" s="156"/>
      <c r="I52" s="157" t="s">
        <v>252</v>
      </c>
      <c r="J52" s="157"/>
      <c r="K52" s="69" t="s">
        <v>360</v>
      </c>
      <c r="L52" s="69" t="s">
        <v>446</v>
      </c>
      <c r="M52" s="157" t="s">
        <v>447</v>
      </c>
      <c r="N52" s="157"/>
      <c r="O52" s="157"/>
      <c r="P52" s="157"/>
      <c r="Q52" s="157"/>
    </row>
    <row r="53" spans="2:17" ht="27.75" customHeight="1">
      <c r="B53" s="68"/>
      <c r="C53" s="8"/>
      <c r="D53" s="159"/>
      <c r="E53" s="159"/>
      <c r="F53" s="156" t="s">
        <v>11</v>
      </c>
      <c r="G53" s="156"/>
      <c r="H53" s="156"/>
      <c r="I53" s="157" t="s">
        <v>12</v>
      </c>
      <c r="J53" s="157"/>
      <c r="K53" s="69" t="s">
        <v>12</v>
      </c>
      <c r="L53" s="69" t="s">
        <v>12</v>
      </c>
      <c r="M53" s="157" t="s">
        <v>12</v>
      </c>
      <c r="N53" s="157"/>
      <c r="O53" s="157"/>
      <c r="P53" s="157"/>
      <c r="Q53" s="157"/>
    </row>
    <row r="54" spans="2:17" ht="21" customHeight="1">
      <c r="B54" s="68"/>
      <c r="C54" s="68"/>
      <c r="D54" s="155" t="s">
        <v>182</v>
      </c>
      <c r="E54" s="155"/>
      <c r="F54" s="156" t="s">
        <v>183</v>
      </c>
      <c r="G54" s="156"/>
      <c r="H54" s="156"/>
      <c r="I54" s="157" t="s">
        <v>253</v>
      </c>
      <c r="J54" s="157"/>
      <c r="K54" s="69" t="s">
        <v>12</v>
      </c>
      <c r="L54" s="69" t="s">
        <v>193</v>
      </c>
      <c r="M54" s="157" t="s">
        <v>375</v>
      </c>
      <c r="N54" s="157"/>
      <c r="O54" s="157"/>
      <c r="P54" s="157"/>
      <c r="Q54" s="157"/>
    </row>
    <row r="55" spans="2:17" ht="70.5" customHeight="1">
      <c r="B55" s="68"/>
      <c r="C55" s="68"/>
      <c r="D55" s="155" t="s">
        <v>371</v>
      </c>
      <c r="E55" s="155"/>
      <c r="F55" s="156" t="s">
        <v>372</v>
      </c>
      <c r="G55" s="156"/>
      <c r="H55" s="156"/>
      <c r="I55" s="157" t="s">
        <v>448</v>
      </c>
      <c r="J55" s="157"/>
      <c r="K55" s="69" t="s">
        <v>12</v>
      </c>
      <c r="L55" s="69" t="s">
        <v>449</v>
      </c>
      <c r="M55" s="157" t="s">
        <v>450</v>
      </c>
      <c r="N55" s="157"/>
      <c r="O55" s="157"/>
      <c r="P55" s="157"/>
      <c r="Q55" s="157"/>
    </row>
    <row r="56" spans="2:17" ht="33" customHeight="1">
      <c r="B56" s="68"/>
      <c r="C56" s="68"/>
      <c r="D56" s="155" t="s">
        <v>295</v>
      </c>
      <c r="E56" s="155"/>
      <c r="F56" s="156" t="s">
        <v>376</v>
      </c>
      <c r="G56" s="156"/>
      <c r="H56" s="156"/>
      <c r="I56" s="157" t="s">
        <v>377</v>
      </c>
      <c r="J56" s="157"/>
      <c r="K56" s="69" t="s">
        <v>12</v>
      </c>
      <c r="L56" s="69" t="s">
        <v>378</v>
      </c>
      <c r="M56" s="157" t="s">
        <v>379</v>
      </c>
      <c r="N56" s="157"/>
      <c r="O56" s="157"/>
      <c r="P56" s="157"/>
      <c r="Q56" s="157"/>
    </row>
    <row r="57" spans="2:17" ht="32.25" customHeight="1">
      <c r="B57" s="68"/>
      <c r="C57" s="68"/>
      <c r="D57" s="155" t="s">
        <v>298</v>
      </c>
      <c r="E57" s="155"/>
      <c r="F57" s="156" t="s">
        <v>380</v>
      </c>
      <c r="G57" s="156"/>
      <c r="H57" s="156"/>
      <c r="I57" s="157" t="s">
        <v>381</v>
      </c>
      <c r="J57" s="157"/>
      <c r="K57" s="69" t="s">
        <v>360</v>
      </c>
      <c r="L57" s="69" t="s">
        <v>12</v>
      </c>
      <c r="M57" s="157" t="s">
        <v>382</v>
      </c>
      <c r="N57" s="157"/>
      <c r="O57" s="157"/>
      <c r="P57" s="157"/>
      <c r="Q57" s="157"/>
    </row>
    <row r="58" spans="2:17" ht="26.25" customHeight="1">
      <c r="B58" s="158" t="s">
        <v>10</v>
      </c>
      <c r="C58" s="158"/>
      <c r="D58" s="158"/>
      <c r="E58" s="158"/>
      <c r="F58" s="158"/>
      <c r="G58" s="158"/>
      <c r="H58" s="70" t="s">
        <v>13</v>
      </c>
      <c r="I58" s="154" t="s">
        <v>383</v>
      </c>
      <c r="J58" s="154"/>
      <c r="K58" s="71" t="s">
        <v>451</v>
      </c>
      <c r="L58" s="71" t="s">
        <v>452</v>
      </c>
      <c r="M58" s="154" t="s">
        <v>453</v>
      </c>
      <c r="N58" s="154"/>
      <c r="O58" s="154"/>
      <c r="P58" s="154"/>
      <c r="Q58" s="154"/>
    </row>
    <row r="59" spans="2:17" ht="28.5" customHeight="1">
      <c r="B59" s="151"/>
      <c r="C59" s="151"/>
      <c r="D59" s="151"/>
      <c r="E59" s="151"/>
      <c r="F59" s="152" t="s">
        <v>11</v>
      </c>
      <c r="G59" s="152"/>
      <c r="H59" s="152"/>
      <c r="I59" s="153" t="s">
        <v>68</v>
      </c>
      <c r="J59" s="153"/>
      <c r="K59" s="72" t="s">
        <v>12</v>
      </c>
      <c r="L59" s="72" t="s">
        <v>12</v>
      </c>
      <c r="M59" s="153" t="s">
        <v>68</v>
      </c>
      <c r="N59" s="153"/>
      <c r="O59" s="153"/>
      <c r="P59" s="153"/>
      <c r="Q59" s="153"/>
    </row>
    <row r="60" spans="2:17" ht="22.5" customHeight="1">
      <c r="B60" s="146" t="s">
        <v>14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2:17" ht="26.25" customHeight="1">
      <c r="B61" s="67" t="s">
        <v>66</v>
      </c>
      <c r="C61" s="68"/>
      <c r="D61" s="159"/>
      <c r="E61" s="159"/>
      <c r="F61" s="156" t="s">
        <v>67</v>
      </c>
      <c r="G61" s="156"/>
      <c r="H61" s="156"/>
      <c r="I61" s="157" t="s">
        <v>384</v>
      </c>
      <c r="J61" s="157"/>
      <c r="K61" s="69" t="s">
        <v>454</v>
      </c>
      <c r="L61" s="69" t="s">
        <v>386</v>
      </c>
      <c r="M61" s="157" t="s">
        <v>455</v>
      </c>
      <c r="N61" s="157"/>
      <c r="O61" s="157"/>
      <c r="P61" s="157"/>
      <c r="Q61" s="157"/>
    </row>
    <row r="62" spans="2:17" ht="30" customHeight="1">
      <c r="B62" s="8"/>
      <c r="C62" s="68"/>
      <c r="D62" s="159"/>
      <c r="E62" s="159"/>
      <c r="F62" s="156" t="s">
        <v>11</v>
      </c>
      <c r="G62" s="156"/>
      <c r="H62" s="156"/>
      <c r="I62" s="157" t="s">
        <v>12</v>
      </c>
      <c r="J62" s="157"/>
      <c r="K62" s="69" t="s">
        <v>12</v>
      </c>
      <c r="L62" s="69" t="s">
        <v>12</v>
      </c>
      <c r="M62" s="157" t="s">
        <v>12</v>
      </c>
      <c r="N62" s="157"/>
      <c r="O62" s="157"/>
      <c r="P62" s="157"/>
      <c r="Q62" s="157"/>
    </row>
    <row r="63" spans="2:17" ht="22.5" customHeight="1">
      <c r="B63" s="68"/>
      <c r="C63" s="67" t="s">
        <v>214</v>
      </c>
      <c r="D63" s="159"/>
      <c r="E63" s="159"/>
      <c r="F63" s="156" t="s">
        <v>215</v>
      </c>
      <c r="G63" s="156"/>
      <c r="H63" s="156"/>
      <c r="I63" s="157" t="s">
        <v>384</v>
      </c>
      <c r="J63" s="157"/>
      <c r="K63" s="69" t="s">
        <v>454</v>
      </c>
      <c r="L63" s="69" t="s">
        <v>386</v>
      </c>
      <c r="M63" s="157" t="s">
        <v>455</v>
      </c>
      <c r="N63" s="157"/>
      <c r="O63" s="157"/>
      <c r="P63" s="157"/>
      <c r="Q63" s="157"/>
    </row>
    <row r="64" spans="2:17" ht="29.25" customHeight="1">
      <c r="B64" s="68"/>
      <c r="C64" s="8"/>
      <c r="D64" s="159"/>
      <c r="E64" s="159"/>
      <c r="F64" s="156" t="s">
        <v>11</v>
      </c>
      <c r="G64" s="156"/>
      <c r="H64" s="156"/>
      <c r="I64" s="157" t="s">
        <v>12</v>
      </c>
      <c r="J64" s="157"/>
      <c r="K64" s="69" t="s">
        <v>12</v>
      </c>
      <c r="L64" s="69" t="s">
        <v>12</v>
      </c>
      <c r="M64" s="157" t="s">
        <v>12</v>
      </c>
      <c r="N64" s="157"/>
      <c r="O64" s="157"/>
      <c r="P64" s="157"/>
      <c r="Q64" s="157"/>
    </row>
    <row r="65" spans="2:17" ht="45" customHeight="1">
      <c r="B65" s="68"/>
      <c r="C65" s="68"/>
      <c r="D65" s="155" t="s">
        <v>286</v>
      </c>
      <c r="E65" s="155"/>
      <c r="F65" s="156" t="s">
        <v>456</v>
      </c>
      <c r="G65" s="156"/>
      <c r="H65" s="156"/>
      <c r="I65" s="157" t="s">
        <v>457</v>
      </c>
      <c r="J65" s="157"/>
      <c r="K65" s="69" t="s">
        <v>458</v>
      </c>
      <c r="L65" s="69" t="s">
        <v>12</v>
      </c>
      <c r="M65" s="157" t="s">
        <v>459</v>
      </c>
      <c r="N65" s="157"/>
      <c r="O65" s="157"/>
      <c r="P65" s="157"/>
      <c r="Q65" s="157"/>
    </row>
    <row r="66" spans="2:17" ht="46.5" customHeight="1">
      <c r="B66" s="68"/>
      <c r="C66" s="68"/>
      <c r="D66" s="155" t="s">
        <v>387</v>
      </c>
      <c r="E66" s="155"/>
      <c r="F66" s="156" t="s">
        <v>388</v>
      </c>
      <c r="G66" s="156"/>
      <c r="H66" s="156"/>
      <c r="I66" s="157" t="s">
        <v>12</v>
      </c>
      <c r="J66" s="157"/>
      <c r="K66" s="69" t="s">
        <v>12</v>
      </c>
      <c r="L66" s="69" t="s">
        <v>386</v>
      </c>
      <c r="M66" s="157" t="s">
        <v>386</v>
      </c>
      <c r="N66" s="157"/>
      <c r="O66" s="157"/>
      <c r="P66" s="157"/>
      <c r="Q66" s="157"/>
    </row>
    <row r="67" spans="2:17" ht="35.25" customHeight="1">
      <c r="B67" s="68"/>
      <c r="C67" s="68"/>
      <c r="D67" s="155" t="s">
        <v>226</v>
      </c>
      <c r="E67" s="155"/>
      <c r="F67" s="156" t="s">
        <v>227</v>
      </c>
      <c r="G67" s="156"/>
      <c r="H67" s="156"/>
      <c r="I67" s="157" t="s">
        <v>389</v>
      </c>
      <c r="J67" s="157"/>
      <c r="K67" s="69" t="s">
        <v>385</v>
      </c>
      <c r="L67" s="69" t="s">
        <v>12</v>
      </c>
      <c r="M67" s="157" t="s">
        <v>12</v>
      </c>
      <c r="N67" s="157"/>
      <c r="O67" s="157"/>
      <c r="P67" s="157"/>
      <c r="Q67" s="157"/>
    </row>
    <row r="68" spans="2:17" ht="19.5" customHeight="1">
      <c r="B68" s="67" t="s">
        <v>329</v>
      </c>
      <c r="C68" s="68"/>
      <c r="D68" s="159"/>
      <c r="E68" s="159"/>
      <c r="F68" s="156" t="s">
        <v>330</v>
      </c>
      <c r="G68" s="156"/>
      <c r="H68" s="156"/>
      <c r="I68" s="157" t="s">
        <v>390</v>
      </c>
      <c r="J68" s="157"/>
      <c r="K68" s="69" t="s">
        <v>12</v>
      </c>
      <c r="L68" s="69" t="s">
        <v>391</v>
      </c>
      <c r="M68" s="157" t="s">
        <v>392</v>
      </c>
      <c r="N68" s="157"/>
      <c r="O68" s="157"/>
      <c r="P68" s="157"/>
      <c r="Q68" s="157"/>
    </row>
    <row r="69" spans="2:17" ht="26.25" customHeight="1">
      <c r="B69" s="8"/>
      <c r="C69" s="68"/>
      <c r="D69" s="159"/>
      <c r="E69" s="159"/>
      <c r="F69" s="156" t="s">
        <v>11</v>
      </c>
      <c r="G69" s="156"/>
      <c r="H69" s="156"/>
      <c r="I69" s="157" t="s">
        <v>12</v>
      </c>
      <c r="J69" s="157"/>
      <c r="K69" s="69" t="s">
        <v>12</v>
      </c>
      <c r="L69" s="69" t="s">
        <v>12</v>
      </c>
      <c r="M69" s="157" t="s">
        <v>12</v>
      </c>
      <c r="N69" s="157"/>
      <c r="O69" s="157"/>
      <c r="P69" s="157"/>
      <c r="Q69" s="157"/>
    </row>
    <row r="70" spans="2:17" ht="21" customHeight="1">
      <c r="B70" s="68"/>
      <c r="C70" s="67" t="s">
        <v>334</v>
      </c>
      <c r="D70" s="159"/>
      <c r="E70" s="159"/>
      <c r="F70" s="156" t="s">
        <v>335</v>
      </c>
      <c r="G70" s="156"/>
      <c r="H70" s="156"/>
      <c r="I70" s="157" t="s">
        <v>390</v>
      </c>
      <c r="J70" s="157"/>
      <c r="K70" s="69" t="s">
        <v>12</v>
      </c>
      <c r="L70" s="69" t="s">
        <v>391</v>
      </c>
      <c r="M70" s="157" t="s">
        <v>392</v>
      </c>
      <c r="N70" s="157"/>
      <c r="O70" s="157"/>
      <c r="P70" s="157"/>
      <c r="Q70" s="157"/>
    </row>
    <row r="71" spans="2:17" ht="29.25" customHeight="1">
      <c r="B71" s="68"/>
      <c r="C71" s="8"/>
      <c r="D71" s="159"/>
      <c r="E71" s="159"/>
      <c r="F71" s="156" t="s">
        <v>11</v>
      </c>
      <c r="G71" s="156"/>
      <c r="H71" s="156"/>
      <c r="I71" s="157" t="s">
        <v>12</v>
      </c>
      <c r="J71" s="157"/>
      <c r="K71" s="69" t="s">
        <v>12</v>
      </c>
      <c r="L71" s="69" t="s">
        <v>12</v>
      </c>
      <c r="M71" s="157" t="s">
        <v>12</v>
      </c>
      <c r="N71" s="157"/>
      <c r="O71" s="157"/>
      <c r="P71" s="157"/>
      <c r="Q71" s="157"/>
    </row>
    <row r="72" spans="2:17" ht="34.5" customHeight="1">
      <c r="B72" s="68"/>
      <c r="C72" s="68"/>
      <c r="D72" s="155" t="s">
        <v>226</v>
      </c>
      <c r="E72" s="155"/>
      <c r="F72" s="156" t="s">
        <v>227</v>
      </c>
      <c r="G72" s="156"/>
      <c r="H72" s="156"/>
      <c r="I72" s="157" t="s">
        <v>12</v>
      </c>
      <c r="J72" s="157"/>
      <c r="K72" s="69" t="s">
        <v>12</v>
      </c>
      <c r="L72" s="69" t="s">
        <v>391</v>
      </c>
      <c r="M72" s="157" t="s">
        <v>391</v>
      </c>
      <c r="N72" s="157"/>
      <c r="O72" s="157"/>
      <c r="P72" s="157"/>
      <c r="Q72" s="157"/>
    </row>
    <row r="73" spans="2:17" ht="21" customHeight="1">
      <c r="B73" s="67" t="s">
        <v>187</v>
      </c>
      <c r="C73" s="68"/>
      <c r="D73" s="159"/>
      <c r="E73" s="159"/>
      <c r="F73" s="156" t="s">
        <v>188</v>
      </c>
      <c r="G73" s="156"/>
      <c r="H73" s="156"/>
      <c r="I73" s="157" t="s">
        <v>460</v>
      </c>
      <c r="J73" s="157"/>
      <c r="K73" s="69" t="s">
        <v>461</v>
      </c>
      <c r="L73" s="69" t="s">
        <v>12</v>
      </c>
      <c r="M73" s="157" t="s">
        <v>462</v>
      </c>
      <c r="N73" s="157"/>
      <c r="O73" s="157"/>
      <c r="P73" s="157"/>
      <c r="Q73" s="157"/>
    </row>
    <row r="74" spans="2:17" ht="27.75" customHeight="1">
      <c r="B74" s="8"/>
      <c r="C74" s="68"/>
      <c r="D74" s="159"/>
      <c r="E74" s="159"/>
      <c r="F74" s="156" t="s">
        <v>11</v>
      </c>
      <c r="G74" s="156"/>
      <c r="H74" s="156"/>
      <c r="I74" s="157" t="s">
        <v>12</v>
      </c>
      <c r="J74" s="157"/>
      <c r="K74" s="69" t="s">
        <v>12</v>
      </c>
      <c r="L74" s="69" t="s">
        <v>12</v>
      </c>
      <c r="M74" s="157" t="s">
        <v>12</v>
      </c>
      <c r="N74" s="157"/>
      <c r="O74" s="157"/>
      <c r="P74" s="157"/>
      <c r="Q74" s="157"/>
    </row>
    <row r="75" spans="2:17" ht="22.5" customHeight="1">
      <c r="B75" s="68"/>
      <c r="C75" s="67" t="s">
        <v>189</v>
      </c>
      <c r="D75" s="159"/>
      <c r="E75" s="159"/>
      <c r="F75" s="156" t="s">
        <v>190</v>
      </c>
      <c r="G75" s="156"/>
      <c r="H75" s="156"/>
      <c r="I75" s="157" t="s">
        <v>463</v>
      </c>
      <c r="J75" s="157"/>
      <c r="K75" s="69" t="s">
        <v>464</v>
      </c>
      <c r="L75" s="69" t="s">
        <v>12</v>
      </c>
      <c r="M75" s="157" t="s">
        <v>465</v>
      </c>
      <c r="N75" s="157"/>
      <c r="O75" s="157"/>
      <c r="P75" s="157"/>
      <c r="Q75" s="157"/>
    </row>
    <row r="76" spans="2:17" ht="30" customHeight="1">
      <c r="B76" s="68"/>
      <c r="C76" s="8"/>
      <c r="D76" s="159"/>
      <c r="E76" s="159"/>
      <c r="F76" s="156" t="s">
        <v>11</v>
      </c>
      <c r="G76" s="156"/>
      <c r="H76" s="156"/>
      <c r="I76" s="157" t="s">
        <v>12</v>
      </c>
      <c r="J76" s="157"/>
      <c r="K76" s="69" t="s">
        <v>12</v>
      </c>
      <c r="L76" s="69" t="s">
        <v>12</v>
      </c>
      <c r="M76" s="157" t="s">
        <v>12</v>
      </c>
      <c r="N76" s="157"/>
      <c r="O76" s="157"/>
      <c r="P76" s="157"/>
      <c r="Q76" s="157"/>
    </row>
    <row r="77" spans="2:17" ht="35.25" customHeight="1">
      <c r="B77" s="68"/>
      <c r="C77" s="68"/>
      <c r="D77" s="155" t="s">
        <v>226</v>
      </c>
      <c r="E77" s="155"/>
      <c r="F77" s="156" t="s">
        <v>227</v>
      </c>
      <c r="G77" s="156"/>
      <c r="H77" s="156"/>
      <c r="I77" s="157" t="s">
        <v>466</v>
      </c>
      <c r="J77" s="157"/>
      <c r="K77" s="69" t="s">
        <v>464</v>
      </c>
      <c r="L77" s="69" t="s">
        <v>12</v>
      </c>
      <c r="M77" s="157" t="s">
        <v>467</v>
      </c>
      <c r="N77" s="157"/>
      <c r="O77" s="157"/>
      <c r="P77" s="157"/>
      <c r="Q77" s="157"/>
    </row>
    <row r="78" spans="2:17" ht="21" customHeight="1">
      <c r="B78" s="68"/>
      <c r="C78" s="67" t="s">
        <v>233</v>
      </c>
      <c r="D78" s="159"/>
      <c r="E78" s="159"/>
      <c r="F78" s="156" t="s">
        <v>234</v>
      </c>
      <c r="G78" s="156"/>
      <c r="H78" s="156"/>
      <c r="I78" s="157" t="s">
        <v>468</v>
      </c>
      <c r="J78" s="157"/>
      <c r="K78" s="69" t="s">
        <v>469</v>
      </c>
      <c r="L78" s="69" t="s">
        <v>12</v>
      </c>
      <c r="M78" s="157" t="s">
        <v>470</v>
      </c>
      <c r="N78" s="157"/>
      <c r="O78" s="157"/>
      <c r="P78" s="157"/>
      <c r="Q78" s="157"/>
    </row>
    <row r="79" spans="2:17" ht="30" customHeight="1">
      <c r="B79" s="68"/>
      <c r="C79" s="8"/>
      <c r="D79" s="159"/>
      <c r="E79" s="159"/>
      <c r="F79" s="156" t="s">
        <v>11</v>
      </c>
      <c r="G79" s="156"/>
      <c r="H79" s="156"/>
      <c r="I79" s="157" t="s">
        <v>12</v>
      </c>
      <c r="J79" s="157"/>
      <c r="K79" s="69" t="s">
        <v>12</v>
      </c>
      <c r="L79" s="69" t="s">
        <v>12</v>
      </c>
      <c r="M79" s="157" t="s">
        <v>12</v>
      </c>
      <c r="N79" s="157"/>
      <c r="O79" s="157"/>
      <c r="P79" s="157"/>
      <c r="Q79" s="157"/>
    </row>
    <row r="80" spans="2:17" ht="30" customHeight="1">
      <c r="B80" s="68"/>
      <c r="C80" s="68"/>
      <c r="D80" s="155" t="s">
        <v>226</v>
      </c>
      <c r="E80" s="155"/>
      <c r="F80" s="156" t="s">
        <v>227</v>
      </c>
      <c r="G80" s="156"/>
      <c r="H80" s="156"/>
      <c r="I80" s="157" t="s">
        <v>468</v>
      </c>
      <c r="J80" s="157"/>
      <c r="K80" s="69" t="s">
        <v>469</v>
      </c>
      <c r="L80" s="69" t="s">
        <v>12</v>
      </c>
      <c r="M80" s="157" t="s">
        <v>470</v>
      </c>
      <c r="N80" s="157"/>
      <c r="O80" s="157"/>
      <c r="P80" s="157"/>
      <c r="Q80" s="157"/>
    </row>
    <row r="81" spans="2:17" ht="21.75" customHeight="1">
      <c r="B81" s="158" t="s">
        <v>14</v>
      </c>
      <c r="C81" s="158"/>
      <c r="D81" s="158"/>
      <c r="E81" s="158"/>
      <c r="F81" s="158"/>
      <c r="G81" s="158"/>
      <c r="H81" s="70" t="s">
        <v>13</v>
      </c>
      <c r="I81" s="154" t="s">
        <v>254</v>
      </c>
      <c r="J81" s="154"/>
      <c r="K81" s="71" t="s">
        <v>471</v>
      </c>
      <c r="L81" s="71" t="s">
        <v>393</v>
      </c>
      <c r="M81" s="154" t="s">
        <v>472</v>
      </c>
      <c r="N81" s="154"/>
      <c r="O81" s="154"/>
      <c r="P81" s="154"/>
      <c r="Q81" s="154"/>
    </row>
    <row r="82" spans="2:17" ht="29.25" customHeight="1">
      <c r="B82" s="151"/>
      <c r="C82" s="151"/>
      <c r="D82" s="151"/>
      <c r="E82" s="151"/>
      <c r="F82" s="152" t="s">
        <v>11</v>
      </c>
      <c r="G82" s="152"/>
      <c r="H82" s="152"/>
      <c r="I82" s="153" t="s">
        <v>43</v>
      </c>
      <c r="J82" s="153"/>
      <c r="K82" s="72" t="s">
        <v>12</v>
      </c>
      <c r="L82" s="72" t="s">
        <v>12</v>
      </c>
      <c r="M82" s="153" t="s">
        <v>43</v>
      </c>
      <c r="N82" s="153"/>
      <c r="O82" s="153"/>
      <c r="P82" s="153"/>
      <c r="Q82" s="153"/>
    </row>
    <row r="83" spans="2:17" ht="20.25" customHeight="1">
      <c r="B83" s="146" t="s">
        <v>15</v>
      </c>
      <c r="C83" s="146"/>
      <c r="D83" s="146"/>
      <c r="E83" s="146"/>
      <c r="F83" s="146"/>
      <c r="G83" s="146"/>
      <c r="H83" s="146"/>
      <c r="I83" s="154" t="s">
        <v>394</v>
      </c>
      <c r="J83" s="154"/>
      <c r="K83" s="71" t="s">
        <v>473</v>
      </c>
      <c r="L83" s="71" t="s">
        <v>474</v>
      </c>
      <c r="M83" s="154" t="s">
        <v>475</v>
      </c>
      <c r="N83" s="154"/>
      <c r="O83" s="154"/>
      <c r="P83" s="154"/>
      <c r="Q83" s="154"/>
    </row>
    <row r="84" spans="2:17" ht="34.5" customHeight="1">
      <c r="B84" s="146"/>
      <c r="C84" s="146"/>
      <c r="D84" s="146"/>
      <c r="E84" s="146"/>
      <c r="F84" s="147" t="s">
        <v>11</v>
      </c>
      <c r="G84" s="147"/>
      <c r="H84" s="147"/>
      <c r="I84" s="148" t="s">
        <v>69</v>
      </c>
      <c r="J84" s="148"/>
      <c r="K84" s="73" t="s">
        <v>12</v>
      </c>
      <c r="L84" s="73" t="s">
        <v>12</v>
      </c>
      <c r="M84" s="148" t="s">
        <v>69</v>
      </c>
      <c r="N84" s="148"/>
      <c r="O84" s="148"/>
      <c r="P84" s="148"/>
      <c r="Q84" s="148"/>
    </row>
    <row r="85" spans="2:17" ht="22.5" customHeight="1">
      <c r="B85" s="149" t="s">
        <v>31</v>
      </c>
      <c r="C85" s="149"/>
      <c r="D85" s="149"/>
      <c r="E85" s="149"/>
      <c r="F85" s="149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</row>
  </sheetData>
  <sheetProtection/>
  <mergeCells count="316">
    <mergeCell ref="D66:E66"/>
    <mergeCell ref="F66:H66"/>
    <mergeCell ref="I66:J66"/>
    <mergeCell ref="M66:Q66"/>
    <mergeCell ref="D63:E63"/>
    <mergeCell ref="M58:Q58"/>
    <mergeCell ref="D64:E64"/>
    <mergeCell ref="D61:E61"/>
    <mergeCell ref="D62:E62"/>
    <mergeCell ref="F62:H62"/>
    <mergeCell ref="M55:Q55"/>
    <mergeCell ref="F56:H56"/>
    <mergeCell ref="F64:H64"/>
    <mergeCell ref="I64:J64"/>
    <mergeCell ref="M64:Q64"/>
    <mergeCell ref="F59:H59"/>
    <mergeCell ref="I59:J59"/>
    <mergeCell ref="M59:Q59"/>
    <mergeCell ref="I58:J58"/>
    <mergeCell ref="F52:H52"/>
    <mergeCell ref="D53:E53"/>
    <mergeCell ref="D54:E54"/>
    <mergeCell ref="F54:H54"/>
    <mergeCell ref="I54:J54"/>
    <mergeCell ref="M54:Q54"/>
    <mergeCell ref="I52:J52"/>
    <mergeCell ref="M52:Q52"/>
    <mergeCell ref="M53:Q53"/>
    <mergeCell ref="D52:E52"/>
    <mergeCell ref="I44:J44"/>
    <mergeCell ref="M44:Q44"/>
    <mergeCell ref="D46:E46"/>
    <mergeCell ref="F46:H46"/>
    <mergeCell ref="I46:J46"/>
    <mergeCell ref="M46:Q46"/>
    <mergeCell ref="F35:H35"/>
    <mergeCell ref="I35:J35"/>
    <mergeCell ref="M35:Q35"/>
    <mergeCell ref="D35:E35"/>
    <mergeCell ref="I36:J36"/>
    <mergeCell ref="M36:Q36"/>
    <mergeCell ref="D36:E36"/>
    <mergeCell ref="F36:H36"/>
    <mergeCell ref="D33:E33"/>
    <mergeCell ref="F33:H33"/>
    <mergeCell ref="I33:J33"/>
    <mergeCell ref="M33:Q33"/>
    <mergeCell ref="I34:J34"/>
    <mergeCell ref="M34:Q34"/>
    <mergeCell ref="I31:J31"/>
    <mergeCell ref="M31:Q31"/>
    <mergeCell ref="D32:E32"/>
    <mergeCell ref="F32:H32"/>
    <mergeCell ref="I32:J32"/>
    <mergeCell ref="M32:Q32"/>
    <mergeCell ref="F27:H27"/>
    <mergeCell ref="I27:J27"/>
    <mergeCell ref="M27:Q27"/>
    <mergeCell ref="D29:E29"/>
    <mergeCell ref="F29:H29"/>
    <mergeCell ref="I29:J29"/>
    <mergeCell ref="M29:Q29"/>
    <mergeCell ref="D27:E27"/>
    <mergeCell ref="D28:E28"/>
    <mergeCell ref="F28:H28"/>
    <mergeCell ref="F25:H25"/>
    <mergeCell ref="I25:J25"/>
    <mergeCell ref="M25:Q25"/>
    <mergeCell ref="D25:E25"/>
    <mergeCell ref="I26:J26"/>
    <mergeCell ref="M26:Q26"/>
    <mergeCell ref="D26:E26"/>
    <mergeCell ref="F26:H26"/>
    <mergeCell ref="M21:Q21"/>
    <mergeCell ref="F23:H23"/>
    <mergeCell ref="I23:J23"/>
    <mergeCell ref="M23:Q23"/>
    <mergeCell ref="I24:J24"/>
    <mergeCell ref="M24:Q24"/>
    <mergeCell ref="F24:H24"/>
    <mergeCell ref="F20:H20"/>
    <mergeCell ref="I20:J20"/>
    <mergeCell ref="F19:H19"/>
    <mergeCell ref="D20:E20"/>
    <mergeCell ref="M20:Q20"/>
    <mergeCell ref="I22:J22"/>
    <mergeCell ref="M22:Q22"/>
    <mergeCell ref="D21:E21"/>
    <mergeCell ref="F21:H21"/>
    <mergeCell ref="I21:J21"/>
    <mergeCell ref="D14:E14"/>
    <mergeCell ref="D15:E15"/>
    <mergeCell ref="F15:H15"/>
    <mergeCell ref="I15:J15"/>
    <mergeCell ref="D18:E18"/>
    <mergeCell ref="F18:H18"/>
    <mergeCell ref="I14:J14"/>
    <mergeCell ref="M9:Q9"/>
    <mergeCell ref="M14:Q14"/>
    <mergeCell ref="M18:Q18"/>
    <mergeCell ref="F14:H14"/>
    <mergeCell ref="I17:J17"/>
    <mergeCell ref="I18:J18"/>
    <mergeCell ref="M17:Q17"/>
    <mergeCell ref="F13:H13"/>
    <mergeCell ref="M13:Q13"/>
    <mergeCell ref="I13:J13"/>
    <mergeCell ref="D11:E11"/>
    <mergeCell ref="D10:E10"/>
    <mergeCell ref="D12:E12"/>
    <mergeCell ref="I10:J10"/>
    <mergeCell ref="F10:H10"/>
    <mergeCell ref="M10:Q10"/>
    <mergeCell ref="F11:H11"/>
    <mergeCell ref="F12:H12"/>
    <mergeCell ref="M11:Q11"/>
    <mergeCell ref="D13:E13"/>
    <mergeCell ref="D9:E9"/>
    <mergeCell ref="O3:P3"/>
    <mergeCell ref="B7:Q7"/>
    <mergeCell ref="D6:E6"/>
    <mergeCell ref="D8:E8"/>
    <mergeCell ref="F8:H8"/>
    <mergeCell ref="M8:Q8"/>
    <mergeCell ref="F9:H9"/>
    <mergeCell ref="I12:J12"/>
    <mergeCell ref="M6:Q6"/>
    <mergeCell ref="K1:P1"/>
    <mergeCell ref="A2:P2"/>
    <mergeCell ref="I8:J8"/>
    <mergeCell ref="D5:E5"/>
    <mergeCell ref="M5:Q5"/>
    <mergeCell ref="F6:H6"/>
    <mergeCell ref="I9:J9"/>
    <mergeCell ref="F17:H17"/>
    <mergeCell ref="I16:J16"/>
    <mergeCell ref="M16:Q16"/>
    <mergeCell ref="D19:E19"/>
    <mergeCell ref="F5:H5"/>
    <mergeCell ref="M12:Q12"/>
    <mergeCell ref="I11:J11"/>
    <mergeCell ref="I5:J5"/>
    <mergeCell ref="I6:J6"/>
    <mergeCell ref="D22:E22"/>
    <mergeCell ref="F22:H22"/>
    <mergeCell ref="D23:E23"/>
    <mergeCell ref="D24:E24"/>
    <mergeCell ref="M15:Q15"/>
    <mergeCell ref="D16:E16"/>
    <mergeCell ref="F16:H16"/>
    <mergeCell ref="D17:E17"/>
    <mergeCell ref="M19:Q19"/>
    <mergeCell ref="I19:J19"/>
    <mergeCell ref="I28:J28"/>
    <mergeCell ref="M28:Q28"/>
    <mergeCell ref="D34:E34"/>
    <mergeCell ref="F34:H34"/>
    <mergeCell ref="D30:E30"/>
    <mergeCell ref="F30:H30"/>
    <mergeCell ref="I30:J30"/>
    <mergeCell ref="M30:Q30"/>
    <mergeCell ref="D31:E31"/>
    <mergeCell ref="F31:H31"/>
    <mergeCell ref="D37:E37"/>
    <mergeCell ref="D38:E38"/>
    <mergeCell ref="F38:H38"/>
    <mergeCell ref="I38:J38"/>
    <mergeCell ref="M38:Q38"/>
    <mergeCell ref="F37:H37"/>
    <mergeCell ref="I37:J37"/>
    <mergeCell ref="M37:Q37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I42:J42"/>
    <mergeCell ref="M42:Q42"/>
    <mergeCell ref="D42:E42"/>
    <mergeCell ref="F42:H42"/>
    <mergeCell ref="F43:H43"/>
    <mergeCell ref="I43:J43"/>
    <mergeCell ref="M43:Q43"/>
    <mergeCell ref="I45:J45"/>
    <mergeCell ref="M45:Q45"/>
    <mergeCell ref="D43:E43"/>
    <mergeCell ref="D45:E45"/>
    <mergeCell ref="F45:H45"/>
    <mergeCell ref="D44:E44"/>
    <mergeCell ref="F44:H44"/>
    <mergeCell ref="D50:E50"/>
    <mergeCell ref="F50:H50"/>
    <mergeCell ref="D51:E51"/>
    <mergeCell ref="I47:J47"/>
    <mergeCell ref="M47:Q47"/>
    <mergeCell ref="F48:H48"/>
    <mergeCell ref="I48:J48"/>
    <mergeCell ref="M48:Q48"/>
    <mergeCell ref="M49:Q49"/>
    <mergeCell ref="I50:J50"/>
    <mergeCell ref="M50:Q50"/>
    <mergeCell ref="F51:H51"/>
    <mergeCell ref="I51:J51"/>
    <mergeCell ref="M51:Q51"/>
    <mergeCell ref="D47:E47"/>
    <mergeCell ref="F47:H47"/>
    <mergeCell ref="D48:E48"/>
    <mergeCell ref="D49:E49"/>
    <mergeCell ref="F49:H49"/>
    <mergeCell ref="I49:J49"/>
    <mergeCell ref="F53:H53"/>
    <mergeCell ref="I53:J53"/>
    <mergeCell ref="I56:J56"/>
    <mergeCell ref="M56:Q56"/>
    <mergeCell ref="F65:H65"/>
    <mergeCell ref="I65:J65"/>
    <mergeCell ref="M65:Q65"/>
    <mergeCell ref="F61:H61"/>
    <mergeCell ref="I61:J61"/>
    <mergeCell ref="M61:Q61"/>
    <mergeCell ref="D68:E68"/>
    <mergeCell ref="F68:H68"/>
    <mergeCell ref="I68:J68"/>
    <mergeCell ref="M68:Q68"/>
    <mergeCell ref="I62:J62"/>
    <mergeCell ref="M62:Q62"/>
    <mergeCell ref="F63:H63"/>
    <mergeCell ref="I63:J63"/>
    <mergeCell ref="M63:Q63"/>
    <mergeCell ref="D65:E65"/>
    <mergeCell ref="I72:J72"/>
    <mergeCell ref="M72:Q72"/>
    <mergeCell ref="I73:J73"/>
    <mergeCell ref="M73:Q73"/>
    <mergeCell ref="I69:J69"/>
    <mergeCell ref="M69:Q69"/>
    <mergeCell ref="I70:J70"/>
    <mergeCell ref="M70:Q70"/>
    <mergeCell ref="I71:J71"/>
    <mergeCell ref="M71:Q71"/>
    <mergeCell ref="D55:E55"/>
    <mergeCell ref="F55:H55"/>
    <mergeCell ref="D56:E56"/>
    <mergeCell ref="D57:E57"/>
    <mergeCell ref="F57:H57"/>
    <mergeCell ref="I57:J57"/>
    <mergeCell ref="I55:J55"/>
    <mergeCell ref="M57:Q57"/>
    <mergeCell ref="B58:G58"/>
    <mergeCell ref="B59:E59"/>
    <mergeCell ref="B60:Q60"/>
    <mergeCell ref="D69:E69"/>
    <mergeCell ref="F69:H69"/>
    <mergeCell ref="D67:E67"/>
    <mergeCell ref="F67:H67"/>
    <mergeCell ref="I67:J67"/>
    <mergeCell ref="M67:Q67"/>
    <mergeCell ref="D70:E70"/>
    <mergeCell ref="D71:E71"/>
    <mergeCell ref="F71:H71"/>
    <mergeCell ref="D72:E72"/>
    <mergeCell ref="D73:E73"/>
    <mergeCell ref="F73:H73"/>
    <mergeCell ref="F72:H72"/>
    <mergeCell ref="F70:H70"/>
    <mergeCell ref="D74:E74"/>
    <mergeCell ref="F74:H74"/>
    <mergeCell ref="I74:J74"/>
    <mergeCell ref="M74:Q74"/>
    <mergeCell ref="D75:E75"/>
    <mergeCell ref="F75:H75"/>
    <mergeCell ref="I75:J75"/>
    <mergeCell ref="M75:Q75"/>
    <mergeCell ref="D76:E76"/>
    <mergeCell ref="F76:H76"/>
    <mergeCell ref="I76:J76"/>
    <mergeCell ref="M76:Q76"/>
    <mergeCell ref="D77:E77"/>
    <mergeCell ref="F77:H77"/>
    <mergeCell ref="I77:J77"/>
    <mergeCell ref="M77:Q77"/>
    <mergeCell ref="D78:E78"/>
    <mergeCell ref="F78:H78"/>
    <mergeCell ref="I78:J78"/>
    <mergeCell ref="M78:Q78"/>
    <mergeCell ref="D79:E79"/>
    <mergeCell ref="F79:H79"/>
    <mergeCell ref="I79:J79"/>
    <mergeCell ref="M79:Q79"/>
    <mergeCell ref="D80:E80"/>
    <mergeCell ref="F80:H80"/>
    <mergeCell ref="I80:J80"/>
    <mergeCell ref="M80:Q80"/>
    <mergeCell ref="B81:G81"/>
    <mergeCell ref="I81:J81"/>
    <mergeCell ref="M81:Q81"/>
    <mergeCell ref="B82:E82"/>
    <mergeCell ref="F82:H82"/>
    <mergeCell ref="I82:J82"/>
    <mergeCell ref="M82:Q82"/>
    <mergeCell ref="B83:H83"/>
    <mergeCell ref="I83:J83"/>
    <mergeCell ref="M83:Q83"/>
    <mergeCell ref="B84:E84"/>
    <mergeCell ref="F84:H84"/>
    <mergeCell ref="I84:J84"/>
    <mergeCell ref="M84:Q84"/>
    <mergeCell ref="B85:F85"/>
    <mergeCell ref="G85:Q8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9"/>
  <sheetViews>
    <sheetView showGridLines="0" zoomScalePageLayoutView="0" workbookViewId="0" topLeftCell="A1">
      <selection activeCell="AB8" sqref="AB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0" t="s">
        <v>479</v>
      </c>
      <c r="O1" s="170"/>
      <c r="P1" s="170"/>
      <c r="Q1" s="170"/>
      <c r="R1" s="170"/>
      <c r="S1" s="170"/>
      <c r="T1" s="170"/>
      <c r="U1" s="7"/>
      <c r="V1" s="7"/>
      <c r="W1" s="6"/>
    </row>
    <row r="2" spans="1:23" ht="21.75" customHeight="1">
      <c r="A2" s="171" t="s">
        <v>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6"/>
    </row>
    <row r="3" ht="7.5" customHeight="1"/>
    <row r="5" spans="1:23" ht="12.75" customHeight="1">
      <c r="A5" s="168" t="s">
        <v>1</v>
      </c>
      <c r="B5" s="168" t="s">
        <v>2</v>
      </c>
      <c r="C5" s="168" t="s">
        <v>44</v>
      </c>
      <c r="D5" s="168" t="s">
        <v>4</v>
      </c>
      <c r="E5" s="168"/>
      <c r="F5" s="168"/>
      <c r="G5" s="168"/>
      <c r="H5" s="168" t="s">
        <v>27</v>
      </c>
      <c r="I5" s="168" t="s">
        <v>45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3" ht="12.75" customHeight="1">
      <c r="A6" s="168"/>
      <c r="B6" s="168"/>
      <c r="C6" s="168"/>
      <c r="D6" s="168"/>
      <c r="E6" s="168"/>
      <c r="F6" s="168"/>
      <c r="G6" s="168"/>
      <c r="H6" s="168"/>
      <c r="I6" s="168" t="s">
        <v>46</v>
      </c>
      <c r="J6" s="168" t="s">
        <v>23</v>
      </c>
      <c r="K6" s="168"/>
      <c r="L6" s="168"/>
      <c r="M6" s="168"/>
      <c r="N6" s="168"/>
      <c r="O6" s="168"/>
      <c r="P6" s="168"/>
      <c r="Q6" s="168"/>
      <c r="R6" s="168" t="s">
        <v>26</v>
      </c>
      <c r="S6" s="168" t="s">
        <v>23</v>
      </c>
      <c r="T6" s="168"/>
      <c r="U6" s="168"/>
      <c r="V6" s="168"/>
      <c r="W6" s="168"/>
    </row>
    <row r="7" spans="1:23" ht="12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 t="s">
        <v>47</v>
      </c>
      <c r="K7" s="168" t="s">
        <v>23</v>
      </c>
      <c r="L7" s="168"/>
      <c r="M7" s="168" t="s">
        <v>22</v>
      </c>
      <c r="N7" s="168" t="s">
        <v>21</v>
      </c>
      <c r="O7" s="168" t="s">
        <v>20</v>
      </c>
      <c r="P7" s="168" t="s">
        <v>48</v>
      </c>
      <c r="Q7" s="168" t="s">
        <v>49</v>
      </c>
      <c r="R7" s="168"/>
      <c r="S7" s="168" t="s">
        <v>25</v>
      </c>
      <c r="T7" s="168" t="s">
        <v>24</v>
      </c>
      <c r="U7" s="168"/>
      <c r="V7" s="168" t="s">
        <v>50</v>
      </c>
      <c r="W7" s="168" t="s">
        <v>51</v>
      </c>
    </row>
    <row r="8" spans="1:23" ht="61.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35" t="s">
        <v>18</v>
      </c>
      <c r="L8" s="135" t="s">
        <v>17</v>
      </c>
      <c r="M8" s="168"/>
      <c r="N8" s="168"/>
      <c r="O8" s="168"/>
      <c r="P8" s="168"/>
      <c r="Q8" s="168"/>
      <c r="R8" s="168"/>
      <c r="S8" s="168"/>
      <c r="T8" s="168" t="s">
        <v>19</v>
      </c>
      <c r="U8" s="168"/>
      <c r="V8" s="168"/>
      <c r="W8" s="168"/>
    </row>
    <row r="9" spans="1:23" ht="12.75">
      <c r="A9" s="136" t="s">
        <v>5</v>
      </c>
      <c r="B9" s="136" t="s">
        <v>6</v>
      </c>
      <c r="C9" s="136" t="s">
        <v>7</v>
      </c>
      <c r="D9" s="169" t="s">
        <v>8</v>
      </c>
      <c r="E9" s="169"/>
      <c r="F9" s="169"/>
      <c r="G9" s="169"/>
      <c r="H9" s="136" t="s">
        <v>9</v>
      </c>
      <c r="I9" s="136" t="s">
        <v>40</v>
      </c>
      <c r="J9" s="136" t="s">
        <v>41</v>
      </c>
      <c r="K9" s="136" t="s">
        <v>42</v>
      </c>
      <c r="L9" s="136" t="s">
        <v>52</v>
      </c>
      <c r="M9" s="136" t="s">
        <v>53</v>
      </c>
      <c r="N9" s="136" t="s">
        <v>54</v>
      </c>
      <c r="O9" s="136" t="s">
        <v>55</v>
      </c>
      <c r="P9" s="136" t="s">
        <v>56</v>
      </c>
      <c r="Q9" s="136" t="s">
        <v>57</v>
      </c>
      <c r="R9" s="136" t="s">
        <v>58</v>
      </c>
      <c r="S9" s="136" t="s">
        <v>59</v>
      </c>
      <c r="T9" s="169" t="s">
        <v>60</v>
      </c>
      <c r="U9" s="169"/>
      <c r="V9" s="136" t="s">
        <v>61</v>
      </c>
      <c r="W9" s="136" t="s">
        <v>62</v>
      </c>
    </row>
    <row r="10" spans="1:23" ht="12.75" customHeight="1">
      <c r="A10" s="168" t="s">
        <v>66</v>
      </c>
      <c r="B10" s="168" t="s">
        <v>63</v>
      </c>
      <c r="C10" s="168" t="s">
        <v>63</v>
      </c>
      <c r="D10" s="165" t="s">
        <v>67</v>
      </c>
      <c r="E10" s="165"/>
      <c r="F10" s="165" t="s">
        <v>32</v>
      </c>
      <c r="G10" s="165"/>
      <c r="H10" s="134">
        <v>7809739</v>
      </c>
      <c r="I10" s="134">
        <v>4190714</v>
      </c>
      <c r="J10" s="134">
        <v>4116879</v>
      </c>
      <c r="K10" s="134">
        <v>1193160</v>
      </c>
      <c r="L10" s="134">
        <v>2923719</v>
      </c>
      <c r="M10" s="134">
        <v>43835</v>
      </c>
      <c r="N10" s="134">
        <v>30000</v>
      </c>
      <c r="O10" s="134">
        <v>0</v>
      </c>
      <c r="P10" s="134">
        <v>0</v>
      </c>
      <c r="Q10" s="134">
        <v>0</v>
      </c>
      <c r="R10" s="134">
        <v>3619025</v>
      </c>
      <c r="S10" s="134">
        <v>3619025</v>
      </c>
      <c r="T10" s="167">
        <v>0</v>
      </c>
      <c r="U10" s="167"/>
      <c r="V10" s="134">
        <v>0</v>
      </c>
      <c r="W10" s="134">
        <v>0</v>
      </c>
    </row>
    <row r="11" spans="1:23" ht="12.75" customHeight="1">
      <c r="A11" s="168"/>
      <c r="B11" s="168"/>
      <c r="C11" s="168"/>
      <c r="D11" s="165"/>
      <c r="E11" s="165"/>
      <c r="F11" s="165" t="s">
        <v>33</v>
      </c>
      <c r="G11" s="165"/>
      <c r="H11" s="134">
        <v>-324840</v>
      </c>
      <c r="I11" s="134">
        <v>-324840</v>
      </c>
      <c r="J11" s="134">
        <v>-324840</v>
      </c>
      <c r="K11" s="134">
        <v>0</v>
      </c>
      <c r="L11" s="134">
        <v>-324840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67">
        <v>0</v>
      </c>
      <c r="U11" s="167"/>
      <c r="V11" s="134">
        <v>0</v>
      </c>
      <c r="W11" s="134">
        <v>0</v>
      </c>
    </row>
    <row r="12" spans="1:23" ht="12.75" customHeight="1">
      <c r="A12" s="168"/>
      <c r="B12" s="168"/>
      <c r="C12" s="168"/>
      <c r="D12" s="165"/>
      <c r="E12" s="165"/>
      <c r="F12" s="165" t="s">
        <v>34</v>
      </c>
      <c r="G12" s="165"/>
      <c r="H12" s="134">
        <v>669607</v>
      </c>
      <c r="I12" s="134">
        <v>35290</v>
      </c>
      <c r="J12" s="134">
        <v>31990</v>
      </c>
      <c r="K12" s="134">
        <v>27590</v>
      </c>
      <c r="L12" s="134">
        <v>4400</v>
      </c>
      <c r="M12" s="134">
        <v>0</v>
      </c>
      <c r="N12" s="134">
        <v>3300</v>
      </c>
      <c r="O12" s="134">
        <v>0</v>
      </c>
      <c r="P12" s="134">
        <v>0</v>
      </c>
      <c r="Q12" s="134">
        <v>0</v>
      </c>
      <c r="R12" s="134">
        <v>634317</v>
      </c>
      <c r="S12" s="134">
        <v>634317</v>
      </c>
      <c r="T12" s="167">
        <v>0</v>
      </c>
      <c r="U12" s="167"/>
      <c r="V12" s="134">
        <v>0</v>
      </c>
      <c r="W12" s="134">
        <v>0</v>
      </c>
    </row>
    <row r="13" spans="1:23" ht="12.75" customHeight="1">
      <c r="A13" s="168"/>
      <c r="B13" s="168"/>
      <c r="C13" s="168"/>
      <c r="D13" s="165"/>
      <c r="E13" s="165"/>
      <c r="F13" s="165" t="s">
        <v>35</v>
      </c>
      <c r="G13" s="165"/>
      <c r="H13" s="134">
        <v>8154506</v>
      </c>
      <c r="I13" s="134">
        <v>3901164</v>
      </c>
      <c r="J13" s="134">
        <v>3824029</v>
      </c>
      <c r="K13" s="134">
        <v>1220750</v>
      </c>
      <c r="L13" s="134">
        <v>2603279</v>
      </c>
      <c r="M13" s="134">
        <v>43835</v>
      </c>
      <c r="N13" s="134">
        <v>33300</v>
      </c>
      <c r="O13" s="134">
        <v>0</v>
      </c>
      <c r="P13" s="134">
        <v>0</v>
      </c>
      <c r="Q13" s="134">
        <v>0</v>
      </c>
      <c r="R13" s="134">
        <v>4253342</v>
      </c>
      <c r="S13" s="134">
        <v>4253342</v>
      </c>
      <c r="T13" s="167">
        <v>0</v>
      </c>
      <c r="U13" s="167"/>
      <c r="V13" s="134">
        <v>0</v>
      </c>
      <c r="W13" s="134">
        <v>0</v>
      </c>
    </row>
    <row r="14" spans="1:23" ht="12.75" customHeight="1">
      <c r="A14" s="168" t="s">
        <v>63</v>
      </c>
      <c r="B14" s="168" t="s">
        <v>214</v>
      </c>
      <c r="C14" s="168" t="s">
        <v>63</v>
      </c>
      <c r="D14" s="165" t="s">
        <v>215</v>
      </c>
      <c r="E14" s="165"/>
      <c r="F14" s="165" t="s">
        <v>32</v>
      </c>
      <c r="G14" s="165"/>
      <c r="H14" s="134">
        <v>7433726</v>
      </c>
      <c r="I14" s="134">
        <v>3814701</v>
      </c>
      <c r="J14" s="134">
        <v>3784701</v>
      </c>
      <c r="K14" s="134">
        <v>1192269</v>
      </c>
      <c r="L14" s="134">
        <v>2592432</v>
      </c>
      <c r="M14" s="134">
        <v>0</v>
      </c>
      <c r="N14" s="134">
        <v>30000</v>
      </c>
      <c r="O14" s="134">
        <v>0</v>
      </c>
      <c r="P14" s="134">
        <v>0</v>
      </c>
      <c r="Q14" s="134">
        <v>0</v>
      </c>
      <c r="R14" s="134">
        <v>3619025</v>
      </c>
      <c r="S14" s="134">
        <v>3619025</v>
      </c>
      <c r="T14" s="167">
        <v>0</v>
      </c>
      <c r="U14" s="167"/>
      <c r="V14" s="134">
        <v>0</v>
      </c>
      <c r="W14" s="134">
        <v>0</v>
      </c>
    </row>
    <row r="15" spans="1:23" ht="12.75" customHeight="1">
      <c r="A15" s="168"/>
      <c r="B15" s="168"/>
      <c r="C15" s="168"/>
      <c r="D15" s="165"/>
      <c r="E15" s="165"/>
      <c r="F15" s="165" t="s">
        <v>33</v>
      </c>
      <c r="G15" s="165"/>
      <c r="H15" s="134">
        <v>-324840</v>
      </c>
      <c r="I15" s="134">
        <v>-324840</v>
      </c>
      <c r="J15" s="134">
        <v>-324840</v>
      </c>
      <c r="K15" s="134">
        <v>0</v>
      </c>
      <c r="L15" s="134">
        <v>-324840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67">
        <v>0</v>
      </c>
      <c r="U15" s="167"/>
      <c r="V15" s="134">
        <v>0</v>
      </c>
      <c r="W15" s="134">
        <v>0</v>
      </c>
    </row>
    <row r="16" spans="1:23" ht="12.75" customHeight="1">
      <c r="A16" s="168"/>
      <c r="B16" s="168"/>
      <c r="C16" s="168"/>
      <c r="D16" s="165"/>
      <c r="E16" s="165"/>
      <c r="F16" s="165" t="s">
        <v>34</v>
      </c>
      <c r="G16" s="165"/>
      <c r="H16" s="134">
        <v>669607</v>
      </c>
      <c r="I16" s="134">
        <v>35290</v>
      </c>
      <c r="J16" s="134">
        <v>31990</v>
      </c>
      <c r="K16" s="134">
        <v>27590</v>
      </c>
      <c r="L16" s="134">
        <v>4400</v>
      </c>
      <c r="M16" s="134">
        <v>0</v>
      </c>
      <c r="N16" s="134">
        <v>3300</v>
      </c>
      <c r="O16" s="134">
        <v>0</v>
      </c>
      <c r="P16" s="134">
        <v>0</v>
      </c>
      <c r="Q16" s="134">
        <v>0</v>
      </c>
      <c r="R16" s="134">
        <v>634317</v>
      </c>
      <c r="S16" s="134">
        <v>634317</v>
      </c>
      <c r="T16" s="167">
        <v>0</v>
      </c>
      <c r="U16" s="167"/>
      <c r="V16" s="134">
        <v>0</v>
      </c>
      <c r="W16" s="134">
        <v>0</v>
      </c>
    </row>
    <row r="17" spans="1:23" ht="12.75" customHeight="1">
      <c r="A17" s="168"/>
      <c r="B17" s="168"/>
      <c r="C17" s="168"/>
      <c r="D17" s="165"/>
      <c r="E17" s="165"/>
      <c r="F17" s="165" t="s">
        <v>35</v>
      </c>
      <c r="G17" s="165"/>
      <c r="H17" s="134">
        <v>7778493</v>
      </c>
      <c r="I17" s="134">
        <v>3525151</v>
      </c>
      <c r="J17" s="134">
        <v>3491851</v>
      </c>
      <c r="K17" s="134">
        <v>1219859</v>
      </c>
      <c r="L17" s="134">
        <v>2271992</v>
      </c>
      <c r="M17" s="134">
        <v>0</v>
      </c>
      <c r="N17" s="134">
        <v>33300</v>
      </c>
      <c r="O17" s="134">
        <v>0</v>
      </c>
      <c r="P17" s="134">
        <v>0</v>
      </c>
      <c r="Q17" s="134">
        <v>0</v>
      </c>
      <c r="R17" s="134">
        <v>4253342</v>
      </c>
      <c r="S17" s="134">
        <v>4253342</v>
      </c>
      <c r="T17" s="167">
        <v>0</v>
      </c>
      <c r="U17" s="167"/>
      <c r="V17" s="134">
        <v>0</v>
      </c>
      <c r="W17" s="134">
        <v>0</v>
      </c>
    </row>
    <row r="18" spans="1:23" ht="12.75" customHeight="1">
      <c r="A18" s="168" t="s">
        <v>197</v>
      </c>
      <c r="B18" s="168" t="s">
        <v>63</v>
      </c>
      <c r="C18" s="168" t="s">
        <v>63</v>
      </c>
      <c r="D18" s="165" t="s">
        <v>236</v>
      </c>
      <c r="E18" s="165"/>
      <c r="F18" s="165" t="s">
        <v>32</v>
      </c>
      <c r="G18" s="165"/>
      <c r="H18" s="134">
        <v>2506977</v>
      </c>
      <c r="I18" s="134">
        <v>213312</v>
      </c>
      <c r="J18" s="134">
        <v>213312</v>
      </c>
      <c r="K18" s="134">
        <v>42952</v>
      </c>
      <c r="L18" s="134">
        <v>170360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2293665</v>
      </c>
      <c r="S18" s="134">
        <v>2293665</v>
      </c>
      <c r="T18" s="167">
        <v>1504662</v>
      </c>
      <c r="U18" s="167"/>
      <c r="V18" s="134">
        <v>0</v>
      </c>
      <c r="W18" s="134">
        <v>0</v>
      </c>
    </row>
    <row r="19" spans="1:23" ht="12.75" customHeight="1">
      <c r="A19" s="168"/>
      <c r="B19" s="168"/>
      <c r="C19" s="168"/>
      <c r="D19" s="165"/>
      <c r="E19" s="165"/>
      <c r="F19" s="165" t="s">
        <v>33</v>
      </c>
      <c r="G19" s="165"/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67">
        <v>0</v>
      </c>
      <c r="U19" s="167"/>
      <c r="V19" s="134">
        <v>0</v>
      </c>
      <c r="W19" s="134">
        <v>0</v>
      </c>
    </row>
    <row r="20" spans="1:23" ht="12.75" customHeight="1">
      <c r="A20" s="168"/>
      <c r="B20" s="168"/>
      <c r="C20" s="168"/>
      <c r="D20" s="165"/>
      <c r="E20" s="165"/>
      <c r="F20" s="165" t="s">
        <v>34</v>
      </c>
      <c r="G20" s="165"/>
      <c r="H20" s="134">
        <v>301717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301717</v>
      </c>
      <c r="S20" s="134">
        <v>301717</v>
      </c>
      <c r="T20" s="167">
        <v>0</v>
      </c>
      <c r="U20" s="167"/>
      <c r="V20" s="134">
        <v>0</v>
      </c>
      <c r="W20" s="134">
        <v>0</v>
      </c>
    </row>
    <row r="21" spans="1:23" ht="12.75" customHeight="1">
      <c r="A21" s="168"/>
      <c r="B21" s="168"/>
      <c r="C21" s="168"/>
      <c r="D21" s="165"/>
      <c r="E21" s="165"/>
      <c r="F21" s="165" t="s">
        <v>35</v>
      </c>
      <c r="G21" s="165"/>
      <c r="H21" s="134">
        <v>2808694</v>
      </c>
      <c r="I21" s="134">
        <v>213312</v>
      </c>
      <c r="J21" s="134">
        <v>213312</v>
      </c>
      <c r="K21" s="134">
        <v>42952</v>
      </c>
      <c r="L21" s="134">
        <v>170360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2595382</v>
      </c>
      <c r="S21" s="134">
        <v>2595382</v>
      </c>
      <c r="T21" s="167">
        <v>1504662</v>
      </c>
      <c r="U21" s="167"/>
      <c r="V21" s="134">
        <v>0</v>
      </c>
      <c r="W21" s="134">
        <v>0</v>
      </c>
    </row>
    <row r="22" spans="1:23" ht="12.75" customHeight="1">
      <c r="A22" s="168" t="s">
        <v>63</v>
      </c>
      <c r="B22" s="168" t="s">
        <v>237</v>
      </c>
      <c r="C22" s="168" t="s">
        <v>63</v>
      </c>
      <c r="D22" s="165" t="s">
        <v>238</v>
      </c>
      <c r="E22" s="165"/>
      <c r="F22" s="165" t="s">
        <v>32</v>
      </c>
      <c r="G22" s="165"/>
      <c r="H22" s="134">
        <v>2406977</v>
      </c>
      <c r="I22" s="134">
        <v>213312</v>
      </c>
      <c r="J22" s="134">
        <v>213312</v>
      </c>
      <c r="K22" s="134">
        <v>42952</v>
      </c>
      <c r="L22" s="134">
        <v>170360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2193665</v>
      </c>
      <c r="S22" s="134">
        <v>2193665</v>
      </c>
      <c r="T22" s="167">
        <v>1504662</v>
      </c>
      <c r="U22" s="167"/>
      <c r="V22" s="134">
        <v>0</v>
      </c>
      <c r="W22" s="134">
        <v>0</v>
      </c>
    </row>
    <row r="23" spans="1:23" ht="12.75" customHeight="1">
      <c r="A23" s="168"/>
      <c r="B23" s="168"/>
      <c r="C23" s="168"/>
      <c r="D23" s="165"/>
      <c r="E23" s="165"/>
      <c r="F23" s="165" t="s">
        <v>33</v>
      </c>
      <c r="G23" s="165"/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67">
        <v>0</v>
      </c>
      <c r="U23" s="167"/>
      <c r="V23" s="134">
        <v>0</v>
      </c>
      <c r="W23" s="134">
        <v>0</v>
      </c>
    </row>
    <row r="24" spans="1:23" ht="12.75" customHeight="1">
      <c r="A24" s="168"/>
      <c r="B24" s="168"/>
      <c r="C24" s="168"/>
      <c r="D24" s="165"/>
      <c r="E24" s="165"/>
      <c r="F24" s="165" t="s">
        <v>34</v>
      </c>
      <c r="G24" s="165"/>
      <c r="H24" s="134">
        <v>301717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301717</v>
      </c>
      <c r="S24" s="134">
        <v>301717</v>
      </c>
      <c r="T24" s="167">
        <v>0</v>
      </c>
      <c r="U24" s="167"/>
      <c r="V24" s="134">
        <v>0</v>
      </c>
      <c r="W24" s="134">
        <v>0</v>
      </c>
    </row>
    <row r="25" spans="1:23" ht="12.75" customHeight="1">
      <c r="A25" s="168"/>
      <c r="B25" s="168"/>
      <c r="C25" s="168"/>
      <c r="D25" s="165"/>
      <c r="E25" s="165"/>
      <c r="F25" s="165" t="s">
        <v>35</v>
      </c>
      <c r="G25" s="165"/>
      <c r="H25" s="134">
        <v>2708694</v>
      </c>
      <c r="I25" s="134">
        <v>213312</v>
      </c>
      <c r="J25" s="134">
        <v>213312</v>
      </c>
      <c r="K25" s="134">
        <v>42952</v>
      </c>
      <c r="L25" s="134">
        <v>170360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2495382</v>
      </c>
      <c r="S25" s="134">
        <v>2495382</v>
      </c>
      <c r="T25" s="167">
        <v>1504662</v>
      </c>
      <c r="U25" s="167"/>
      <c r="V25" s="134">
        <v>0</v>
      </c>
      <c r="W25" s="134">
        <v>0</v>
      </c>
    </row>
    <row r="26" spans="1:23" ht="12.75" customHeight="1">
      <c r="A26" s="168" t="s">
        <v>239</v>
      </c>
      <c r="B26" s="168" t="s">
        <v>63</v>
      </c>
      <c r="C26" s="168" t="s">
        <v>63</v>
      </c>
      <c r="D26" s="165" t="s">
        <v>240</v>
      </c>
      <c r="E26" s="165"/>
      <c r="F26" s="165" t="s">
        <v>32</v>
      </c>
      <c r="G26" s="165"/>
      <c r="H26" s="134">
        <v>8634220</v>
      </c>
      <c r="I26" s="134">
        <v>8552220</v>
      </c>
      <c r="J26" s="134">
        <v>8260749</v>
      </c>
      <c r="K26" s="134">
        <v>6001183</v>
      </c>
      <c r="L26" s="134">
        <v>2259566</v>
      </c>
      <c r="M26" s="134">
        <v>0</v>
      </c>
      <c r="N26" s="134">
        <v>291471</v>
      </c>
      <c r="O26" s="134">
        <v>0</v>
      </c>
      <c r="P26" s="134">
        <v>0</v>
      </c>
      <c r="Q26" s="134">
        <v>0</v>
      </c>
      <c r="R26" s="134">
        <v>82000</v>
      </c>
      <c r="S26" s="134">
        <v>82000</v>
      </c>
      <c r="T26" s="167">
        <v>0</v>
      </c>
      <c r="U26" s="167"/>
      <c r="V26" s="134">
        <v>0</v>
      </c>
      <c r="W26" s="134">
        <v>0</v>
      </c>
    </row>
    <row r="27" spans="1:23" ht="12.75" customHeight="1">
      <c r="A27" s="168"/>
      <c r="B27" s="168"/>
      <c r="C27" s="168"/>
      <c r="D27" s="165"/>
      <c r="E27" s="165"/>
      <c r="F27" s="165" t="s">
        <v>33</v>
      </c>
      <c r="G27" s="165"/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67">
        <v>0</v>
      </c>
      <c r="U27" s="167"/>
      <c r="V27" s="134">
        <v>0</v>
      </c>
      <c r="W27" s="134">
        <v>0</v>
      </c>
    </row>
    <row r="28" spans="1:23" ht="12.75" customHeight="1">
      <c r="A28" s="168"/>
      <c r="B28" s="168"/>
      <c r="C28" s="168"/>
      <c r="D28" s="165"/>
      <c r="E28" s="165"/>
      <c r="F28" s="165" t="s">
        <v>34</v>
      </c>
      <c r="G28" s="165"/>
      <c r="H28" s="134">
        <v>619178</v>
      </c>
      <c r="I28" s="134">
        <v>619178</v>
      </c>
      <c r="J28" s="134">
        <v>619178</v>
      </c>
      <c r="K28" s="134">
        <v>0</v>
      </c>
      <c r="L28" s="134">
        <v>619178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67">
        <v>0</v>
      </c>
      <c r="U28" s="167"/>
      <c r="V28" s="134">
        <v>0</v>
      </c>
      <c r="W28" s="134">
        <v>0</v>
      </c>
    </row>
    <row r="29" spans="1:23" ht="12.75" customHeight="1">
      <c r="A29" s="168"/>
      <c r="B29" s="168"/>
      <c r="C29" s="168"/>
      <c r="D29" s="165"/>
      <c r="E29" s="165"/>
      <c r="F29" s="165" t="s">
        <v>35</v>
      </c>
      <c r="G29" s="165"/>
      <c r="H29" s="134">
        <v>9253398</v>
      </c>
      <c r="I29" s="134">
        <v>9171398</v>
      </c>
      <c r="J29" s="134">
        <v>8879927</v>
      </c>
      <c r="K29" s="134">
        <v>6001183</v>
      </c>
      <c r="L29" s="134">
        <v>2878744</v>
      </c>
      <c r="M29" s="134">
        <v>0</v>
      </c>
      <c r="N29" s="134">
        <v>291471</v>
      </c>
      <c r="O29" s="134">
        <v>0</v>
      </c>
      <c r="P29" s="134">
        <v>0</v>
      </c>
      <c r="Q29" s="134">
        <v>0</v>
      </c>
      <c r="R29" s="134">
        <v>82000</v>
      </c>
      <c r="S29" s="134">
        <v>82000</v>
      </c>
      <c r="T29" s="167">
        <v>0</v>
      </c>
      <c r="U29" s="167"/>
      <c r="V29" s="134">
        <v>0</v>
      </c>
      <c r="W29" s="134">
        <v>0</v>
      </c>
    </row>
    <row r="30" spans="1:23" ht="12.75" customHeight="1">
      <c r="A30" s="168" t="s">
        <v>63</v>
      </c>
      <c r="B30" s="168" t="s">
        <v>395</v>
      </c>
      <c r="C30" s="168" t="s">
        <v>63</v>
      </c>
      <c r="D30" s="165" t="s">
        <v>396</v>
      </c>
      <c r="E30" s="165"/>
      <c r="F30" s="165" t="s">
        <v>32</v>
      </c>
      <c r="G30" s="165"/>
      <c r="H30" s="134">
        <v>8154530</v>
      </c>
      <c r="I30" s="134">
        <v>8072530</v>
      </c>
      <c r="J30" s="134">
        <v>8068030</v>
      </c>
      <c r="K30" s="134">
        <v>5978062</v>
      </c>
      <c r="L30" s="134">
        <v>2089968</v>
      </c>
      <c r="M30" s="134">
        <v>0</v>
      </c>
      <c r="N30" s="134">
        <v>4500</v>
      </c>
      <c r="O30" s="134">
        <v>0</v>
      </c>
      <c r="P30" s="134">
        <v>0</v>
      </c>
      <c r="Q30" s="134">
        <v>0</v>
      </c>
      <c r="R30" s="134">
        <v>82000</v>
      </c>
      <c r="S30" s="134">
        <v>82000</v>
      </c>
      <c r="T30" s="167">
        <v>0</v>
      </c>
      <c r="U30" s="167"/>
      <c r="V30" s="134">
        <v>0</v>
      </c>
      <c r="W30" s="134">
        <v>0</v>
      </c>
    </row>
    <row r="31" spans="1:23" ht="12.75" customHeight="1">
      <c r="A31" s="168"/>
      <c r="B31" s="168"/>
      <c r="C31" s="168"/>
      <c r="D31" s="165"/>
      <c r="E31" s="165"/>
      <c r="F31" s="165" t="s">
        <v>33</v>
      </c>
      <c r="G31" s="165"/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67">
        <v>0</v>
      </c>
      <c r="U31" s="167"/>
      <c r="V31" s="134">
        <v>0</v>
      </c>
      <c r="W31" s="134">
        <v>0</v>
      </c>
    </row>
    <row r="32" spans="1:23" ht="12.75" customHeight="1">
      <c r="A32" s="168"/>
      <c r="B32" s="168"/>
      <c r="C32" s="168"/>
      <c r="D32" s="165"/>
      <c r="E32" s="165"/>
      <c r="F32" s="165" t="s">
        <v>34</v>
      </c>
      <c r="G32" s="165"/>
      <c r="H32" s="134">
        <v>619178</v>
      </c>
      <c r="I32" s="134">
        <v>619178</v>
      </c>
      <c r="J32" s="134">
        <v>619178</v>
      </c>
      <c r="K32" s="134">
        <v>0</v>
      </c>
      <c r="L32" s="134">
        <v>619178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67">
        <v>0</v>
      </c>
      <c r="U32" s="167"/>
      <c r="V32" s="134">
        <v>0</v>
      </c>
      <c r="W32" s="134">
        <v>0</v>
      </c>
    </row>
    <row r="33" spans="1:23" ht="12.75" customHeight="1">
      <c r="A33" s="168"/>
      <c r="B33" s="168"/>
      <c r="C33" s="168"/>
      <c r="D33" s="165"/>
      <c r="E33" s="165"/>
      <c r="F33" s="165" t="s">
        <v>35</v>
      </c>
      <c r="G33" s="165"/>
      <c r="H33" s="134">
        <v>8773708</v>
      </c>
      <c r="I33" s="134">
        <v>8691708</v>
      </c>
      <c r="J33" s="134">
        <v>8687208</v>
      </c>
      <c r="K33" s="134">
        <v>5978062</v>
      </c>
      <c r="L33" s="134">
        <v>2709146</v>
      </c>
      <c r="M33" s="134">
        <v>0</v>
      </c>
      <c r="N33" s="134">
        <v>4500</v>
      </c>
      <c r="O33" s="134">
        <v>0</v>
      </c>
      <c r="P33" s="134">
        <v>0</v>
      </c>
      <c r="Q33" s="134">
        <v>0</v>
      </c>
      <c r="R33" s="134">
        <v>82000</v>
      </c>
      <c r="S33" s="134">
        <v>82000</v>
      </c>
      <c r="T33" s="167">
        <v>0</v>
      </c>
      <c r="U33" s="167"/>
      <c r="V33" s="134">
        <v>0</v>
      </c>
      <c r="W33" s="134">
        <v>0</v>
      </c>
    </row>
    <row r="34" spans="1:23" ht="12.75" customHeight="1">
      <c r="A34" s="168" t="s">
        <v>216</v>
      </c>
      <c r="B34" s="168" t="s">
        <v>63</v>
      </c>
      <c r="C34" s="168" t="s">
        <v>63</v>
      </c>
      <c r="D34" s="165" t="s">
        <v>217</v>
      </c>
      <c r="E34" s="165"/>
      <c r="F34" s="165" t="s">
        <v>32</v>
      </c>
      <c r="G34" s="165"/>
      <c r="H34" s="134">
        <v>26836045.59</v>
      </c>
      <c r="I34" s="134">
        <v>22227064.59</v>
      </c>
      <c r="J34" s="134">
        <v>18740527.59</v>
      </c>
      <c r="K34" s="134">
        <v>16152226</v>
      </c>
      <c r="L34" s="134">
        <v>2588301.59</v>
      </c>
      <c r="M34" s="134">
        <v>1187000</v>
      </c>
      <c r="N34" s="134">
        <v>366477</v>
      </c>
      <c r="O34" s="134">
        <v>1933060</v>
      </c>
      <c r="P34" s="134">
        <v>0</v>
      </c>
      <c r="Q34" s="134">
        <v>0</v>
      </c>
      <c r="R34" s="134">
        <v>4608981</v>
      </c>
      <c r="S34" s="134">
        <v>4608981</v>
      </c>
      <c r="T34" s="167">
        <v>2924080</v>
      </c>
      <c r="U34" s="167"/>
      <c r="V34" s="134">
        <v>0</v>
      </c>
      <c r="W34" s="134">
        <v>0</v>
      </c>
    </row>
    <row r="35" spans="1:23" ht="12.75" customHeight="1">
      <c r="A35" s="168"/>
      <c r="B35" s="168"/>
      <c r="C35" s="168"/>
      <c r="D35" s="165"/>
      <c r="E35" s="165"/>
      <c r="F35" s="165" t="s">
        <v>33</v>
      </c>
      <c r="G35" s="165"/>
      <c r="H35" s="134">
        <v>-640061</v>
      </c>
      <c r="I35" s="134">
        <v>-127297</v>
      </c>
      <c r="J35" s="134">
        <v>-122666</v>
      </c>
      <c r="K35" s="134">
        <v>-37900</v>
      </c>
      <c r="L35" s="134">
        <v>-84766</v>
      </c>
      <c r="M35" s="134">
        <v>0</v>
      </c>
      <c r="N35" s="134">
        <v>-4631</v>
      </c>
      <c r="O35" s="134">
        <v>0</v>
      </c>
      <c r="P35" s="134">
        <v>0</v>
      </c>
      <c r="Q35" s="134">
        <v>0</v>
      </c>
      <c r="R35" s="134">
        <v>-512764</v>
      </c>
      <c r="S35" s="134">
        <v>-512764</v>
      </c>
      <c r="T35" s="167">
        <v>0</v>
      </c>
      <c r="U35" s="167"/>
      <c r="V35" s="134">
        <v>0</v>
      </c>
      <c r="W35" s="134">
        <v>0</v>
      </c>
    </row>
    <row r="36" spans="1:23" ht="12.75" customHeight="1">
      <c r="A36" s="168"/>
      <c r="B36" s="168"/>
      <c r="C36" s="168"/>
      <c r="D36" s="165"/>
      <c r="E36" s="165"/>
      <c r="F36" s="165" t="s">
        <v>34</v>
      </c>
      <c r="G36" s="165"/>
      <c r="H36" s="134">
        <v>370523</v>
      </c>
      <c r="I36" s="134">
        <v>370523</v>
      </c>
      <c r="J36" s="134">
        <v>366023</v>
      </c>
      <c r="K36" s="134">
        <v>244431</v>
      </c>
      <c r="L36" s="134">
        <v>121592</v>
      </c>
      <c r="M36" s="134">
        <v>0</v>
      </c>
      <c r="N36" s="134">
        <v>4500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67">
        <v>0</v>
      </c>
      <c r="U36" s="167"/>
      <c r="V36" s="134">
        <v>0</v>
      </c>
      <c r="W36" s="134">
        <v>0</v>
      </c>
    </row>
    <row r="37" spans="1:23" ht="12.75" customHeight="1">
      <c r="A37" s="168"/>
      <c r="B37" s="168"/>
      <c r="C37" s="168"/>
      <c r="D37" s="165"/>
      <c r="E37" s="165"/>
      <c r="F37" s="165" t="s">
        <v>35</v>
      </c>
      <c r="G37" s="165"/>
      <c r="H37" s="134">
        <v>26566507.59</v>
      </c>
      <c r="I37" s="134">
        <v>22470290.59</v>
      </c>
      <c r="J37" s="134">
        <v>18983884.59</v>
      </c>
      <c r="K37" s="134">
        <v>16358757</v>
      </c>
      <c r="L37" s="134">
        <v>2625127.59</v>
      </c>
      <c r="M37" s="134">
        <v>1187000</v>
      </c>
      <c r="N37" s="134">
        <v>366346</v>
      </c>
      <c r="O37" s="134">
        <v>1933060</v>
      </c>
      <c r="P37" s="134">
        <v>0</v>
      </c>
      <c r="Q37" s="134">
        <v>0</v>
      </c>
      <c r="R37" s="134">
        <v>4096217</v>
      </c>
      <c r="S37" s="134">
        <v>4096217</v>
      </c>
      <c r="T37" s="167">
        <v>2924080</v>
      </c>
      <c r="U37" s="167"/>
      <c r="V37" s="134">
        <v>0</v>
      </c>
      <c r="W37" s="134">
        <v>0</v>
      </c>
    </row>
    <row r="38" spans="1:23" ht="12.75" customHeight="1">
      <c r="A38" s="168" t="s">
        <v>63</v>
      </c>
      <c r="B38" s="168" t="s">
        <v>397</v>
      </c>
      <c r="C38" s="168" t="s">
        <v>63</v>
      </c>
      <c r="D38" s="165" t="s">
        <v>398</v>
      </c>
      <c r="E38" s="165"/>
      <c r="F38" s="165" t="s">
        <v>32</v>
      </c>
      <c r="G38" s="165"/>
      <c r="H38" s="134">
        <v>2172003</v>
      </c>
      <c r="I38" s="134">
        <v>2172003</v>
      </c>
      <c r="J38" s="134">
        <v>2055877</v>
      </c>
      <c r="K38" s="134">
        <v>1858991</v>
      </c>
      <c r="L38" s="134">
        <v>196886</v>
      </c>
      <c r="M38" s="134">
        <v>0</v>
      </c>
      <c r="N38" s="134">
        <v>116126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67">
        <v>0</v>
      </c>
      <c r="U38" s="167"/>
      <c r="V38" s="134">
        <v>0</v>
      </c>
      <c r="W38" s="134">
        <v>0</v>
      </c>
    </row>
    <row r="39" spans="1:23" ht="12.75" customHeight="1">
      <c r="A39" s="168"/>
      <c r="B39" s="168"/>
      <c r="C39" s="168"/>
      <c r="D39" s="165"/>
      <c r="E39" s="165"/>
      <c r="F39" s="165" t="s">
        <v>33</v>
      </c>
      <c r="G39" s="165"/>
      <c r="H39" s="134">
        <v>-10231</v>
      </c>
      <c r="I39" s="134">
        <v>-10231</v>
      </c>
      <c r="J39" s="134">
        <v>-8700</v>
      </c>
      <c r="K39" s="134">
        <v>-1200</v>
      </c>
      <c r="L39" s="134">
        <v>-7500</v>
      </c>
      <c r="M39" s="134">
        <v>0</v>
      </c>
      <c r="N39" s="134">
        <v>-1531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67">
        <v>0</v>
      </c>
      <c r="U39" s="167"/>
      <c r="V39" s="134">
        <v>0</v>
      </c>
      <c r="W39" s="134">
        <v>0</v>
      </c>
    </row>
    <row r="40" spans="1:23" ht="12.75" customHeight="1">
      <c r="A40" s="168"/>
      <c r="B40" s="168"/>
      <c r="C40" s="168"/>
      <c r="D40" s="165"/>
      <c r="E40" s="165"/>
      <c r="F40" s="165" t="s">
        <v>34</v>
      </c>
      <c r="G40" s="165"/>
      <c r="H40" s="134">
        <v>57200</v>
      </c>
      <c r="I40" s="134">
        <v>57200</v>
      </c>
      <c r="J40" s="134">
        <v>57200</v>
      </c>
      <c r="K40" s="134">
        <v>57200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  <c r="T40" s="167">
        <v>0</v>
      </c>
      <c r="U40" s="167"/>
      <c r="V40" s="134">
        <v>0</v>
      </c>
      <c r="W40" s="134">
        <v>0</v>
      </c>
    </row>
    <row r="41" spans="1:23" ht="12.75" customHeight="1">
      <c r="A41" s="168"/>
      <c r="B41" s="168"/>
      <c r="C41" s="168"/>
      <c r="D41" s="165"/>
      <c r="E41" s="165"/>
      <c r="F41" s="165" t="s">
        <v>35</v>
      </c>
      <c r="G41" s="165"/>
      <c r="H41" s="134">
        <v>2218972</v>
      </c>
      <c r="I41" s="134">
        <v>2218972</v>
      </c>
      <c r="J41" s="134">
        <v>2104377</v>
      </c>
      <c r="K41" s="134">
        <v>1914991</v>
      </c>
      <c r="L41" s="134">
        <v>189386</v>
      </c>
      <c r="M41" s="134">
        <v>0</v>
      </c>
      <c r="N41" s="134">
        <v>114595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67">
        <v>0</v>
      </c>
      <c r="U41" s="167"/>
      <c r="V41" s="134">
        <v>0</v>
      </c>
      <c r="W41" s="134">
        <v>0</v>
      </c>
    </row>
    <row r="42" spans="1:23" ht="12.75" customHeight="1">
      <c r="A42" s="168" t="s">
        <v>63</v>
      </c>
      <c r="B42" s="168" t="s">
        <v>399</v>
      </c>
      <c r="C42" s="168" t="s">
        <v>63</v>
      </c>
      <c r="D42" s="165" t="s">
        <v>400</v>
      </c>
      <c r="E42" s="165"/>
      <c r="F42" s="165" t="s">
        <v>32</v>
      </c>
      <c r="G42" s="165"/>
      <c r="H42" s="134">
        <v>359789</v>
      </c>
      <c r="I42" s="134">
        <v>359789</v>
      </c>
      <c r="J42" s="134">
        <v>339478</v>
      </c>
      <c r="K42" s="134">
        <v>292863</v>
      </c>
      <c r="L42" s="134">
        <v>46615</v>
      </c>
      <c r="M42" s="134">
        <v>0</v>
      </c>
      <c r="N42" s="134">
        <v>20311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67">
        <v>0</v>
      </c>
      <c r="U42" s="167"/>
      <c r="V42" s="134">
        <v>0</v>
      </c>
      <c r="W42" s="134">
        <v>0</v>
      </c>
    </row>
    <row r="43" spans="1:23" ht="12.75" customHeight="1">
      <c r="A43" s="168"/>
      <c r="B43" s="168"/>
      <c r="C43" s="168"/>
      <c r="D43" s="165"/>
      <c r="E43" s="165"/>
      <c r="F43" s="165" t="s">
        <v>33</v>
      </c>
      <c r="G43" s="165"/>
      <c r="H43" s="134">
        <v>-10300</v>
      </c>
      <c r="I43" s="134">
        <v>-10300</v>
      </c>
      <c r="J43" s="134">
        <v>-8000</v>
      </c>
      <c r="K43" s="134">
        <v>-1500</v>
      </c>
      <c r="L43" s="134">
        <v>-6500</v>
      </c>
      <c r="M43" s="134">
        <v>0</v>
      </c>
      <c r="N43" s="134">
        <v>-2300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167">
        <v>0</v>
      </c>
      <c r="U43" s="167"/>
      <c r="V43" s="134">
        <v>0</v>
      </c>
      <c r="W43" s="134">
        <v>0</v>
      </c>
    </row>
    <row r="44" spans="1:23" ht="12.75" customHeight="1">
      <c r="A44" s="168"/>
      <c r="B44" s="168"/>
      <c r="C44" s="168"/>
      <c r="D44" s="165"/>
      <c r="E44" s="165"/>
      <c r="F44" s="165" t="s">
        <v>34</v>
      </c>
      <c r="G44" s="165"/>
      <c r="H44" s="134">
        <v>700</v>
      </c>
      <c r="I44" s="134">
        <v>700</v>
      </c>
      <c r="J44" s="134">
        <v>700</v>
      </c>
      <c r="K44" s="134">
        <v>700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67">
        <v>0</v>
      </c>
      <c r="U44" s="167"/>
      <c r="V44" s="134">
        <v>0</v>
      </c>
      <c r="W44" s="134">
        <v>0</v>
      </c>
    </row>
    <row r="45" spans="1:23" ht="12.75" customHeight="1">
      <c r="A45" s="168"/>
      <c r="B45" s="168"/>
      <c r="C45" s="168"/>
      <c r="D45" s="165"/>
      <c r="E45" s="165"/>
      <c r="F45" s="165" t="s">
        <v>35</v>
      </c>
      <c r="G45" s="165"/>
      <c r="H45" s="134">
        <v>350189</v>
      </c>
      <c r="I45" s="134">
        <v>350189</v>
      </c>
      <c r="J45" s="134">
        <v>332178</v>
      </c>
      <c r="K45" s="134">
        <v>292063</v>
      </c>
      <c r="L45" s="134">
        <v>40115</v>
      </c>
      <c r="M45" s="134">
        <v>0</v>
      </c>
      <c r="N45" s="134">
        <v>18011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67">
        <v>0</v>
      </c>
      <c r="U45" s="167"/>
      <c r="V45" s="134">
        <v>0</v>
      </c>
      <c r="W45" s="134">
        <v>0</v>
      </c>
    </row>
    <row r="46" spans="1:23" ht="12.75" customHeight="1">
      <c r="A46" s="168" t="s">
        <v>63</v>
      </c>
      <c r="B46" s="168" t="s">
        <v>325</v>
      </c>
      <c r="C46" s="168" t="s">
        <v>63</v>
      </c>
      <c r="D46" s="165" t="s">
        <v>326</v>
      </c>
      <c r="E46" s="165"/>
      <c r="F46" s="165" t="s">
        <v>32</v>
      </c>
      <c r="G46" s="165"/>
      <c r="H46" s="134">
        <v>7983196</v>
      </c>
      <c r="I46" s="134">
        <v>7983196</v>
      </c>
      <c r="J46" s="134">
        <v>6285497</v>
      </c>
      <c r="K46" s="134">
        <v>5329674</v>
      </c>
      <c r="L46" s="134">
        <v>955823</v>
      </c>
      <c r="M46" s="134">
        <v>736000</v>
      </c>
      <c r="N46" s="134">
        <v>52023</v>
      </c>
      <c r="O46" s="134">
        <v>909676</v>
      </c>
      <c r="P46" s="134">
        <v>0</v>
      </c>
      <c r="Q46" s="134">
        <v>0</v>
      </c>
      <c r="R46" s="134">
        <v>0</v>
      </c>
      <c r="S46" s="134">
        <v>0</v>
      </c>
      <c r="T46" s="167">
        <v>0</v>
      </c>
      <c r="U46" s="167"/>
      <c r="V46" s="134">
        <v>0</v>
      </c>
      <c r="W46" s="134">
        <v>0</v>
      </c>
    </row>
    <row r="47" spans="1:23" ht="12.75" customHeight="1">
      <c r="A47" s="168"/>
      <c r="B47" s="168"/>
      <c r="C47" s="168"/>
      <c r="D47" s="165"/>
      <c r="E47" s="165"/>
      <c r="F47" s="165" t="s">
        <v>33</v>
      </c>
      <c r="G47" s="165"/>
      <c r="H47" s="134">
        <v>-56164</v>
      </c>
      <c r="I47" s="134">
        <v>-56164</v>
      </c>
      <c r="J47" s="134">
        <v>-56164</v>
      </c>
      <c r="K47" s="134">
        <v>0</v>
      </c>
      <c r="L47" s="134">
        <v>-56164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67">
        <v>0</v>
      </c>
      <c r="U47" s="167"/>
      <c r="V47" s="134">
        <v>0</v>
      </c>
      <c r="W47" s="134">
        <v>0</v>
      </c>
    </row>
    <row r="48" spans="1:23" ht="12.75" customHeight="1">
      <c r="A48" s="168"/>
      <c r="B48" s="168"/>
      <c r="C48" s="168"/>
      <c r="D48" s="165"/>
      <c r="E48" s="165"/>
      <c r="F48" s="165" t="s">
        <v>34</v>
      </c>
      <c r="G48" s="165"/>
      <c r="H48" s="134">
        <v>20450</v>
      </c>
      <c r="I48" s="134">
        <v>20450</v>
      </c>
      <c r="J48" s="134">
        <v>20450</v>
      </c>
      <c r="K48" s="134">
        <v>20000</v>
      </c>
      <c r="L48" s="134">
        <v>450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67">
        <v>0</v>
      </c>
      <c r="U48" s="167"/>
      <c r="V48" s="134">
        <v>0</v>
      </c>
      <c r="W48" s="134">
        <v>0</v>
      </c>
    </row>
    <row r="49" spans="1:23" ht="12.75" customHeight="1">
      <c r="A49" s="168"/>
      <c r="B49" s="168"/>
      <c r="C49" s="168"/>
      <c r="D49" s="165"/>
      <c r="E49" s="165"/>
      <c r="F49" s="165" t="s">
        <v>35</v>
      </c>
      <c r="G49" s="165"/>
      <c r="H49" s="134">
        <v>7947482</v>
      </c>
      <c r="I49" s="134">
        <v>7947482</v>
      </c>
      <c r="J49" s="134">
        <v>6249783</v>
      </c>
      <c r="K49" s="134">
        <v>5349674</v>
      </c>
      <c r="L49" s="134">
        <v>900109</v>
      </c>
      <c r="M49" s="134">
        <v>736000</v>
      </c>
      <c r="N49" s="134">
        <v>52023</v>
      </c>
      <c r="O49" s="134">
        <v>909676</v>
      </c>
      <c r="P49" s="134">
        <v>0</v>
      </c>
      <c r="Q49" s="134">
        <v>0</v>
      </c>
      <c r="R49" s="134">
        <v>0</v>
      </c>
      <c r="S49" s="134">
        <v>0</v>
      </c>
      <c r="T49" s="167">
        <v>0</v>
      </c>
      <c r="U49" s="167"/>
      <c r="V49" s="134">
        <v>0</v>
      </c>
      <c r="W49" s="134">
        <v>0</v>
      </c>
    </row>
    <row r="50" spans="1:23" ht="12.75" customHeight="1">
      <c r="A50" s="168" t="s">
        <v>63</v>
      </c>
      <c r="B50" s="168" t="s">
        <v>401</v>
      </c>
      <c r="C50" s="168" t="s">
        <v>63</v>
      </c>
      <c r="D50" s="165" t="s">
        <v>402</v>
      </c>
      <c r="E50" s="165"/>
      <c r="F50" s="165" t="s">
        <v>32</v>
      </c>
      <c r="G50" s="165"/>
      <c r="H50" s="134">
        <v>459803</v>
      </c>
      <c r="I50" s="134">
        <v>459803</v>
      </c>
      <c r="J50" s="134">
        <v>88203</v>
      </c>
      <c r="K50" s="134">
        <v>72443</v>
      </c>
      <c r="L50" s="134">
        <v>15760</v>
      </c>
      <c r="M50" s="134">
        <v>371000</v>
      </c>
      <c r="N50" s="134">
        <v>600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67">
        <v>0</v>
      </c>
      <c r="U50" s="167"/>
      <c r="V50" s="134">
        <v>0</v>
      </c>
      <c r="W50" s="134">
        <v>0</v>
      </c>
    </row>
    <row r="51" spans="1:23" ht="12.75" customHeight="1">
      <c r="A51" s="168"/>
      <c r="B51" s="168"/>
      <c r="C51" s="168"/>
      <c r="D51" s="165"/>
      <c r="E51" s="165"/>
      <c r="F51" s="165" t="s">
        <v>33</v>
      </c>
      <c r="G51" s="165"/>
      <c r="H51" s="134">
        <v>-9000</v>
      </c>
      <c r="I51" s="134">
        <v>-9000</v>
      </c>
      <c r="J51" s="134">
        <v>-9000</v>
      </c>
      <c r="K51" s="134">
        <v>-9000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67">
        <v>0</v>
      </c>
      <c r="U51" s="167"/>
      <c r="V51" s="134">
        <v>0</v>
      </c>
      <c r="W51" s="134">
        <v>0</v>
      </c>
    </row>
    <row r="52" spans="1:23" ht="12.75" customHeight="1">
      <c r="A52" s="168"/>
      <c r="B52" s="168"/>
      <c r="C52" s="168"/>
      <c r="D52" s="165"/>
      <c r="E52" s="165"/>
      <c r="F52" s="165" t="s">
        <v>34</v>
      </c>
      <c r="G52" s="165"/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67">
        <v>0</v>
      </c>
      <c r="U52" s="167"/>
      <c r="V52" s="134">
        <v>0</v>
      </c>
      <c r="W52" s="134">
        <v>0</v>
      </c>
    </row>
    <row r="53" spans="1:23" ht="12.75" customHeight="1">
      <c r="A53" s="168"/>
      <c r="B53" s="168"/>
      <c r="C53" s="168"/>
      <c r="D53" s="165"/>
      <c r="E53" s="165"/>
      <c r="F53" s="165" t="s">
        <v>35</v>
      </c>
      <c r="G53" s="165"/>
      <c r="H53" s="134">
        <v>450803</v>
      </c>
      <c r="I53" s="134">
        <v>450803</v>
      </c>
      <c r="J53" s="134">
        <v>79203</v>
      </c>
      <c r="K53" s="134">
        <v>63443</v>
      </c>
      <c r="L53" s="134">
        <v>15760</v>
      </c>
      <c r="M53" s="134">
        <v>371000</v>
      </c>
      <c r="N53" s="134">
        <v>600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67">
        <v>0</v>
      </c>
      <c r="U53" s="167"/>
      <c r="V53" s="134">
        <v>0</v>
      </c>
      <c r="W53" s="134">
        <v>0</v>
      </c>
    </row>
    <row r="54" spans="1:23" ht="12.75" customHeight="1">
      <c r="A54" s="168" t="s">
        <v>63</v>
      </c>
      <c r="B54" s="168" t="s">
        <v>403</v>
      </c>
      <c r="C54" s="168" t="s">
        <v>63</v>
      </c>
      <c r="D54" s="165" t="s">
        <v>404</v>
      </c>
      <c r="E54" s="165"/>
      <c r="F54" s="165" t="s">
        <v>32</v>
      </c>
      <c r="G54" s="165"/>
      <c r="H54" s="134">
        <v>1026770</v>
      </c>
      <c r="I54" s="134">
        <v>1026770</v>
      </c>
      <c r="J54" s="134">
        <v>1007067</v>
      </c>
      <c r="K54" s="134">
        <v>964755</v>
      </c>
      <c r="L54" s="134">
        <v>42312</v>
      </c>
      <c r="M54" s="134">
        <v>0</v>
      </c>
      <c r="N54" s="134">
        <v>19703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67">
        <v>0</v>
      </c>
      <c r="U54" s="167"/>
      <c r="V54" s="134">
        <v>0</v>
      </c>
      <c r="W54" s="134">
        <v>0</v>
      </c>
    </row>
    <row r="55" spans="1:23" ht="12.75" customHeight="1">
      <c r="A55" s="168"/>
      <c r="B55" s="168"/>
      <c r="C55" s="168"/>
      <c r="D55" s="165"/>
      <c r="E55" s="165"/>
      <c r="F55" s="165" t="s">
        <v>33</v>
      </c>
      <c r="G55" s="165"/>
      <c r="H55" s="134">
        <v>-1000</v>
      </c>
      <c r="I55" s="134">
        <v>-1000</v>
      </c>
      <c r="J55" s="134">
        <v>-1000</v>
      </c>
      <c r="K55" s="134">
        <v>-1000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67">
        <v>0</v>
      </c>
      <c r="U55" s="167"/>
      <c r="V55" s="134">
        <v>0</v>
      </c>
      <c r="W55" s="134">
        <v>0</v>
      </c>
    </row>
    <row r="56" spans="1:23" ht="12.75" customHeight="1">
      <c r="A56" s="168"/>
      <c r="B56" s="168"/>
      <c r="C56" s="168"/>
      <c r="D56" s="165"/>
      <c r="E56" s="165"/>
      <c r="F56" s="165" t="s">
        <v>34</v>
      </c>
      <c r="G56" s="165"/>
      <c r="H56" s="134">
        <v>35200</v>
      </c>
      <c r="I56" s="134">
        <v>35200</v>
      </c>
      <c r="J56" s="134">
        <v>35200</v>
      </c>
      <c r="K56" s="134">
        <v>0</v>
      </c>
      <c r="L56" s="134">
        <v>35200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67">
        <v>0</v>
      </c>
      <c r="U56" s="167"/>
      <c r="V56" s="134">
        <v>0</v>
      </c>
      <c r="W56" s="134">
        <v>0</v>
      </c>
    </row>
    <row r="57" spans="1:23" ht="12.75" customHeight="1">
      <c r="A57" s="168"/>
      <c r="B57" s="168"/>
      <c r="C57" s="168"/>
      <c r="D57" s="165"/>
      <c r="E57" s="165"/>
      <c r="F57" s="165" t="s">
        <v>35</v>
      </c>
      <c r="G57" s="165"/>
      <c r="H57" s="134">
        <v>1060970</v>
      </c>
      <c r="I57" s="134">
        <v>1060970</v>
      </c>
      <c r="J57" s="134">
        <v>1041267</v>
      </c>
      <c r="K57" s="134">
        <v>963755</v>
      </c>
      <c r="L57" s="134">
        <v>77512</v>
      </c>
      <c r="M57" s="134">
        <v>0</v>
      </c>
      <c r="N57" s="134">
        <v>19703</v>
      </c>
      <c r="O57" s="134">
        <v>0</v>
      </c>
      <c r="P57" s="134">
        <v>0</v>
      </c>
      <c r="Q57" s="134">
        <v>0</v>
      </c>
      <c r="R57" s="134">
        <v>0</v>
      </c>
      <c r="S57" s="134">
        <v>0</v>
      </c>
      <c r="T57" s="167">
        <v>0</v>
      </c>
      <c r="U57" s="167"/>
      <c r="V57" s="134">
        <v>0</v>
      </c>
      <c r="W57" s="134">
        <v>0</v>
      </c>
    </row>
    <row r="58" spans="1:23" ht="12.75" customHeight="1">
      <c r="A58" s="168" t="s">
        <v>63</v>
      </c>
      <c r="B58" s="168" t="s">
        <v>218</v>
      </c>
      <c r="C58" s="168" t="s">
        <v>63</v>
      </c>
      <c r="D58" s="165" t="s">
        <v>219</v>
      </c>
      <c r="E58" s="165"/>
      <c r="F58" s="165" t="s">
        <v>32</v>
      </c>
      <c r="G58" s="165"/>
      <c r="H58" s="134">
        <v>4549826</v>
      </c>
      <c r="I58" s="134">
        <v>4549826</v>
      </c>
      <c r="J58" s="134">
        <v>4435544</v>
      </c>
      <c r="K58" s="134">
        <v>4099811</v>
      </c>
      <c r="L58" s="134">
        <v>335733</v>
      </c>
      <c r="M58" s="134">
        <v>80000</v>
      </c>
      <c r="N58" s="134">
        <v>34282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67">
        <v>0</v>
      </c>
      <c r="U58" s="167"/>
      <c r="V58" s="134">
        <v>0</v>
      </c>
      <c r="W58" s="134">
        <v>0</v>
      </c>
    </row>
    <row r="59" spans="1:23" ht="12.75" customHeight="1">
      <c r="A59" s="168"/>
      <c r="B59" s="168"/>
      <c r="C59" s="168"/>
      <c r="D59" s="165"/>
      <c r="E59" s="165"/>
      <c r="F59" s="165" t="s">
        <v>33</v>
      </c>
      <c r="G59" s="165"/>
      <c r="H59" s="134">
        <v>-26269</v>
      </c>
      <c r="I59" s="134">
        <v>-26269</v>
      </c>
      <c r="J59" s="134">
        <v>-25469</v>
      </c>
      <c r="K59" s="134">
        <v>-24200</v>
      </c>
      <c r="L59" s="134">
        <v>-1269</v>
      </c>
      <c r="M59" s="134">
        <v>0</v>
      </c>
      <c r="N59" s="134">
        <v>-800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67">
        <v>0</v>
      </c>
      <c r="U59" s="167"/>
      <c r="V59" s="134">
        <v>0</v>
      </c>
      <c r="W59" s="134">
        <v>0</v>
      </c>
    </row>
    <row r="60" spans="1:23" ht="12.75" customHeight="1">
      <c r="A60" s="168"/>
      <c r="B60" s="168"/>
      <c r="C60" s="168"/>
      <c r="D60" s="165"/>
      <c r="E60" s="165"/>
      <c r="F60" s="165" t="s">
        <v>34</v>
      </c>
      <c r="G60" s="165"/>
      <c r="H60" s="134">
        <v>35742</v>
      </c>
      <c r="I60" s="134">
        <v>35742</v>
      </c>
      <c r="J60" s="134">
        <v>35742</v>
      </c>
      <c r="K60" s="134">
        <v>0</v>
      </c>
      <c r="L60" s="134">
        <v>35742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67">
        <v>0</v>
      </c>
      <c r="U60" s="167"/>
      <c r="V60" s="134">
        <v>0</v>
      </c>
      <c r="W60" s="134">
        <v>0</v>
      </c>
    </row>
    <row r="61" spans="1:23" ht="12.75" customHeight="1">
      <c r="A61" s="168"/>
      <c r="B61" s="168"/>
      <c r="C61" s="168"/>
      <c r="D61" s="165"/>
      <c r="E61" s="165"/>
      <c r="F61" s="165" t="s">
        <v>35</v>
      </c>
      <c r="G61" s="165"/>
      <c r="H61" s="134">
        <v>4559299</v>
      </c>
      <c r="I61" s="134">
        <v>4559299</v>
      </c>
      <c r="J61" s="134">
        <v>4445817</v>
      </c>
      <c r="K61" s="134">
        <v>4075611</v>
      </c>
      <c r="L61" s="134">
        <v>370206</v>
      </c>
      <c r="M61" s="134">
        <v>80000</v>
      </c>
      <c r="N61" s="134">
        <v>33482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67">
        <v>0</v>
      </c>
      <c r="U61" s="167"/>
      <c r="V61" s="134">
        <v>0</v>
      </c>
      <c r="W61" s="134">
        <v>0</v>
      </c>
    </row>
    <row r="62" spans="1:23" ht="12.75" customHeight="1">
      <c r="A62" s="168" t="s">
        <v>63</v>
      </c>
      <c r="B62" s="168" t="s">
        <v>220</v>
      </c>
      <c r="C62" s="168" t="s">
        <v>63</v>
      </c>
      <c r="D62" s="165" t="s">
        <v>221</v>
      </c>
      <c r="E62" s="165"/>
      <c r="F62" s="165" t="s">
        <v>32</v>
      </c>
      <c r="G62" s="165"/>
      <c r="H62" s="134">
        <v>1661915</v>
      </c>
      <c r="I62" s="134">
        <v>1661915</v>
      </c>
      <c r="J62" s="134">
        <v>1575920</v>
      </c>
      <c r="K62" s="134">
        <v>1476860</v>
      </c>
      <c r="L62" s="134">
        <v>99060</v>
      </c>
      <c r="M62" s="134">
        <v>0</v>
      </c>
      <c r="N62" s="134">
        <v>85995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67">
        <v>0</v>
      </c>
      <c r="U62" s="167"/>
      <c r="V62" s="134">
        <v>0</v>
      </c>
      <c r="W62" s="134">
        <v>0</v>
      </c>
    </row>
    <row r="63" spans="1:23" ht="12.75" customHeight="1">
      <c r="A63" s="168"/>
      <c r="B63" s="168"/>
      <c r="C63" s="168"/>
      <c r="D63" s="165"/>
      <c r="E63" s="165"/>
      <c r="F63" s="165" t="s">
        <v>33</v>
      </c>
      <c r="G63" s="165"/>
      <c r="H63" s="134">
        <v>-9000</v>
      </c>
      <c r="I63" s="134">
        <v>-9000</v>
      </c>
      <c r="J63" s="134">
        <v>-9000</v>
      </c>
      <c r="K63" s="134">
        <v>0</v>
      </c>
      <c r="L63" s="134">
        <v>-9000</v>
      </c>
      <c r="M63" s="134">
        <v>0</v>
      </c>
      <c r="N63" s="134">
        <v>0</v>
      </c>
      <c r="O63" s="134">
        <v>0</v>
      </c>
      <c r="P63" s="134">
        <v>0</v>
      </c>
      <c r="Q63" s="134">
        <v>0</v>
      </c>
      <c r="R63" s="134">
        <v>0</v>
      </c>
      <c r="S63" s="134">
        <v>0</v>
      </c>
      <c r="T63" s="167">
        <v>0</v>
      </c>
      <c r="U63" s="167"/>
      <c r="V63" s="134">
        <v>0</v>
      </c>
      <c r="W63" s="134">
        <v>0</v>
      </c>
    </row>
    <row r="64" spans="1:23" ht="12.75" customHeight="1">
      <c r="A64" s="168"/>
      <c r="B64" s="168"/>
      <c r="C64" s="168"/>
      <c r="D64" s="165"/>
      <c r="E64" s="165"/>
      <c r="F64" s="165" t="s">
        <v>34</v>
      </c>
      <c r="G64" s="165"/>
      <c r="H64" s="134">
        <v>185031</v>
      </c>
      <c r="I64" s="134">
        <v>185031</v>
      </c>
      <c r="J64" s="134">
        <v>180531</v>
      </c>
      <c r="K64" s="134">
        <v>166531</v>
      </c>
      <c r="L64" s="134">
        <v>14000</v>
      </c>
      <c r="M64" s="134">
        <v>0</v>
      </c>
      <c r="N64" s="134">
        <v>4500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  <c r="T64" s="167">
        <v>0</v>
      </c>
      <c r="U64" s="167"/>
      <c r="V64" s="134">
        <v>0</v>
      </c>
      <c r="W64" s="134">
        <v>0</v>
      </c>
    </row>
    <row r="65" spans="1:23" ht="12.75" customHeight="1">
      <c r="A65" s="168"/>
      <c r="B65" s="168"/>
      <c r="C65" s="168"/>
      <c r="D65" s="165"/>
      <c r="E65" s="165"/>
      <c r="F65" s="165" t="s">
        <v>35</v>
      </c>
      <c r="G65" s="165"/>
      <c r="H65" s="134">
        <v>1837946</v>
      </c>
      <c r="I65" s="134">
        <v>1837946</v>
      </c>
      <c r="J65" s="134">
        <v>1747451</v>
      </c>
      <c r="K65" s="134">
        <v>1643391</v>
      </c>
      <c r="L65" s="134">
        <v>104060</v>
      </c>
      <c r="M65" s="134">
        <v>0</v>
      </c>
      <c r="N65" s="134">
        <v>90495</v>
      </c>
      <c r="O65" s="134">
        <v>0</v>
      </c>
      <c r="P65" s="134">
        <v>0</v>
      </c>
      <c r="Q65" s="134">
        <v>0</v>
      </c>
      <c r="R65" s="134">
        <v>0</v>
      </c>
      <c r="S65" s="134">
        <v>0</v>
      </c>
      <c r="T65" s="167">
        <v>0</v>
      </c>
      <c r="U65" s="167"/>
      <c r="V65" s="134">
        <v>0</v>
      </c>
      <c r="W65" s="134">
        <v>0</v>
      </c>
    </row>
    <row r="66" spans="1:23" ht="12.75" customHeight="1">
      <c r="A66" s="168" t="s">
        <v>63</v>
      </c>
      <c r="B66" s="168" t="s">
        <v>405</v>
      </c>
      <c r="C66" s="168" t="s">
        <v>63</v>
      </c>
      <c r="D66" s="165" t="s">
        <v>406</v>
      </c>
      <c r="E66" s="165"/>
      <c r="F66" s="165" t="s">
        <v>32</v>
      </c>
      <c r="G66" s="165"/>
      <c r="H66" s="134">
        <v>72480</v>
      </c>
      <c r="I66" s="134">
        <v>72480</v>
      </c>
      <c r="J66" s="134">
        <v>72480</v>
      </c>
      <c r="K66" s="134">
        <v>0</v>
      </c>
      <c r="L66" s="134">
        <v>72480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134">
        <v>0</v>
      </c>
      <c r="T66" s="167">
        <v>0</v>
      </c>
      <c r="U66" s="167"/>
      <c r="V66" s="134">
        <v>0</v>
      </c>
      <c r="W66" s="134">
        <v>0</v>
      </c>
    </row>
    <row r="67" spans="1:23" ht="12.75" customHeight="1">
      <c r="A67" s="168"/>
      <c r="B67" s="168"/>
      <c r="C67" s="168"/>
      <c r="D67" s="165"/>
      <c r="E67" s="165"/>
      <c r="F67" s="165" t="s">
        <v>33</v>
      </c>
      <c r="G67" s="165"/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</v>
      </c>
      <c r="T67" s="167">
        <v>0</v>
      </c>
      <c r="U67" s="167"/>
      <c r="V67" s="134">
        <v>0</v>
      </c>
      <c r="W67" s="134">
        <v>0</v>
      </c>
    </row>
    <row r="68" spans="1:23" ht="12.75" customHeight="1">
      <c r="A68" s="168"/>
      <c r="B68" s="168"/>
      <c r="C68" s="168"/>
      <c r="D68" s="165"/>
      <c r="E68" s="165"/>
      <c r="F68" s="165" t="s">
        <v>34</v>
      </c>
      <c r="G68" s="165"/>
      <c r="H68" s="134">
        <v>36200</v>
      </c>
      <c r="I68" s="134">
        <v>36200</v>
      </c>
      <c r="J68" s="134">
        <v>36200</v>
      </c>
      <c r="K68" s="134">
        <v>0</v>
      </c>
      <c r="L68" s="134">
        <v>36200</v>
      </c>
      <c r="M68" s="134"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v>0</v>
      </c>
      <c r="S68" s="134">
        <v>0</v>
      </c>
      <c r="T68" s="167">
        <v>0</v>
      </c>
      <c r="U68" s="167"/>
      <c r="V68" s="134">
        <v>0</v>
      </c>
      <c r="W68" s="134">
        <v>0</v>
      </c>
    </row>
    <row r="69" spans="1:23" ht="12.75" customHeight="1">
      <c r="A69" s="168"/>
      <c r="B69" s="168"/>
      <c r="C69" s="168"/>
      <c r="D69" s="165"/>
      <c r="E69" s="165"/>
      <c r="F69" s="165" t="s">
        <v>35</v>
      </c>
      <c r="G69" s="165"/>
      <c r="H69" s="134">
        <v>108680</v>
      </c>
      <c r="I69" s="134">
        <v>108680</v>
      </c>
      <c r="J69" s="134">
        <v>108680</v>
      </c>
      <c r="K69" s="134">
        <v>0</v>
      </c>
      <c r="L69" s="134">
        <v>108680</v>
      </c>
      <c r="M69" s="134">
        <v>0</v>
      </c>
      <c r="N69" s="134">
        <v>0</v>
      </c>
      <c r="O69" s="134">
        <v>0</v>
      </c>
      <c r="P69" s="134">
        <v>0</v>
      </c>
      <c r="Q69" s="134">
        <v>0</v>
      </c>
      <c r="R69" s="134">
        <v>0</v>
      </c>
      <c r="S69" s="134">
        <v>0</v>
      </c>
      <c r="T69" s="167">
        <v>0</v>
      </c>
      <c r="U69" s="167"/>
      <c r="V69" s="134">
        <v>0</v>
      </c>
      <c r="W69" s="134">
        <v>0</v>
      </c>
    </row>
    <row r="70" spans="1:23" ht="12.75" customHeight="1">
      <c r="A70" s="168" t="s">
        <v>63</v>
      </c>
      <c r="B70" s="168" t="s">
        <v>222</v>
      </c>
      <c r="C70" s="168" t="s">
        <v>63</v>
      </c>
      <c r="D70" s="165" t="s">
        <v>223</v>
      </c>
      <c r="E70" s="165"/>
      <c r="F70" s="165" t="s">
        <v>32</v>
      </c>
      <c r="G70" s="165"/>
      <c r="H70" s="134">
        <v>517633.59</v>
      </c>
      <c r="I70" s="134">
        <v>517633.59</v>
      </c>
      <c r="J70" s="134">
        <v>517333.59</v>
      </c>
      <c r="K70" s="134">
        <v>267448</v>
      </c>
      <c r="L70" s="134">
        <v>249885.59</v>
      </c>
      <c r="M70" s="134">
        <v>0</v>
      </c>
      <c r="N70" s="134">
        <v>300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67">
        <v>0</v>
      </c>
      <c r="U70" s="167"/>
      <c r="V70" s="134">
        <v>0</v>
      </c>
      <c r="W70" s="134">
        <v>0</v>
      </c>
    </row>
    <row r="71" spans="1:23" ht="12.75" customHeight="1">
      <c r="A71" s="168"/>
      <c r="B71" s="168"/>
      <c r="C71" s="168"/>
      <c r="D71" s="165"/>
      <c r="E71" s="165"/>
      <c r="F71" s="165" t="s">
        <v>33</v>
      </c>
      <c r="G71" s="165"/>
      <c r="H71" s="134">
        <v>-182</v>
      </c>
      <c r="I71" s="134">
        <v>-182</v>
      </c>
      <c r="J71" s="134">
        <v>-182</v>
      </c>
      <c r="K71" s="134">
        <v>0</v>
      </c>
      <c r="L71" s="134">
        <v>-182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67">
        <v>0</v>
      </c>
      <c r="U71" s="167"/>
      <c r="V71" s="134">
        <v>0</v>
      </c>
      <c r="W71" s="134">
        <v>0</v>
      </c>
    </row>
    <row r="72" spans="1:23" ht="12.75" customHeight="1">
      <c r="A72" s="168"/>
      <c r="B72" s="168"/>
      <c r="C72" s="168"/>
      <c r="D72" s="165"/>
      <c r="E72" s="165"/>
      <c r="F72" s="165" t="s">
        <v>34</v>
      </c>
      <c r="G72" s="165"/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67">
        <v>0</v>
      </c>
      <c r="U72" s="167"/>
      <c r="V72" s="134">
        <v>0</v>
      </c>
      <c r="W72" s="134">
        <v>0</v>
      </c>
    </row>
    <row r="73" spans="1:23" ht="12.75" customHeight="1">
      <c r="A73" s="168"/>
      <c r="B73" s="168"/>
      <c r="C73" s="168"/>
      <c r="D73" s="165"/>
      <c r="E73" s="165"/>
      <c r="F73" s="165" t="s">
        <v>35</v>
      </c>
      <c r="G73" s="165"/>
      <c r="H73" s="134">
        <v>517451.59</v>
      </c>
      <c r="I73" s="134">
        <v>517451.59</v>
      </c>
      <c r="J73" s="134">
        <v>517151.59</v>
      </c>
      <c r="K73" s="134">
        <v>267448</v>
      </c>
      <c r="L73" s="134">
        <v>249703.59</v>
      </c>
      <c r="M73" s="134">
        <v>0</v>
      </c>
      <c r="N73" s="134">
        <v>300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67">
        <v>0</v>
      </c>
      <c r="U73" s="167"/>
      <c r="V73" s="134">
        <v>0</v>
      </c>
      <c r="W73" s="134">
        <v>0</v>
      </c>
    </row>
    <row r="74" spans="1:23" ht="12.75" customHeight="1">
      <c r="A74" s="168" t="s">
        <v>63</v>
      </c>
      <c r="B74" s="168" t="s">
        <v>407</v>
      </c>
      <c r="C74" s="168" t="s">
        <v>63</v>
      </c>
      <c r="D74" s="165" t="s">
        <v>408</v>
      </c>
      <c r="E74" s="165"/>
      <c r="F74" s="165" t="s">
        <v>32</v>
      </c>
      <c r="G74" s="165"/>
      <c r="H74" s="134">
        <v>683716</v>
      </c>
      <c r="I74" s="134">
        <v>683716</v>
      </c>
      <c r="J74" s="134">
        <v>682408</v>
      </c>
      <c r="K74" s="134">
        <v>478762</v>
      </c>
      <c r="L74" s="134">
        <v>203646</v>
      </c>
      <c r="M74" s="134">
        <v>0</v>
      </c>
      <c r="N74" s="134">
        <v>1308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67">
        <v>0</v>
      </c>
      <c r="U74" s="167"/>
      <c r="V74" s="134">
        <v>0</v>
      </c>
      <c r="W74" s="134">
        <v>0</v>
      </c>
    </row>
    <row r="75" spans="1:23" ht="12.75" customHeight="1">
      <c r="A75" s="168"/>
      <c r="B75" s="168"/>
      <c r="C75" s="168"/>
      <c r="D75" s="165"/>
      <c r="E75" s="165"/>
      <c r="F75" s="165" t="s">
        <v>33</v>
      </c>
      <c r="G75" s="165"/>
      <c r="H75" s="134">
        <v>-3351</v>
      </c>
      <c r="I75" s="134">
        <v>-3351</v>
      </c>
      <c r="J75" s="134">
        <v>-3351</v>
      </c>
      <c r="K75" s="134">
        <v>0</v>
      </c>
      <c r="L75" s="134">
        <v>-3351</v>
      </c>
      <c r="M75" s="134">
        <v>0</v>
      </c>
      <c r="N75" s="134">
        <v>0</v>
      </c>
      <c r="O75" s="134">
        <v>0</v>
      </c>
      <c r="P75" s="134">
        <v>0</v>
      </c>
      <c r="Q75" s="134">
        <v>0</v>
      </c>
      <c r="R75" s="134">
        <v>0</v>
      </c>
      <c r="S75" s="134">
        <v>0</v>
      </c>
      <c r="T75" s="167">
        <v>0</v>
      </c>
      <c r="U75" s="167"/>
      <c r="V75" s="134">
        <v>0</v>
      </c>
      <c r="W75" s="134">
        <v>0</v>
      </c>
    </row>
    <row r="76" spans="1:23" ht="12.75" customHeight="1">
      <c r="A76" s="168"/>
      <c r="B76" s="168"/>
      <c r="C76" s="168"/>
      <c r="D76" s="165"/>
      <c r="E76" s="165"/>
      <c r="F76" s="165" t="s">
        <v>34</v>
      </c>
      <c r="G76" s="165"/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67">
        <v>0</v>
      </c>
      <c r="U76" s="167"/>
      <c r="V76" s="134">
        <v>0</v>
      </c>
      <c r="W76" s="134">
        <v>0</v>
      </c>
    </row>
    <row r="77" spans="1:23" ht="12.75" customHeight="1">
      <c r="A77" s="168"/>
      <c r="B77" s="168"/>
      <c r="C77" s="168"/>
      <c r="D77" s="165"/>
      <c r="E77" s="165"/>
      <c r="F77" s="165" t="s">
        <v>35</v>
      </c>
      <c r="G77" s="165"/>
      <c r="H77" s="134">
        <v>680365</v>
      </c>
      <c r="I77" s="134">
        <v>680365</v>
      </c>
      <c r="J77" s="134">
        <v>679057</v>
      </c>
      <c r="K77" s="134">
        <v>478762</v>
      </c>
      <c r="L77" s="134">
        <v>200295</v>
      </c>
      <c r="M77" s="134">
        <v>0</v>
      </c>
      <c r="N77" s="134">
        <v>1308</v>
      </c>
      <c r="O77" s="134">
        <v>0</v>
      </c>
      <c r="P77" s="134">
        <v>0</v>
      </c>
      <c r="Q77" s="134">
        <v>0</v>
      </c>
      <c r="R77" s="134">
        <v>0</v>
      </c>
      <c r="S77" s="134">
        <v>0</v>
      </c>
      <c r="T77" s="167">
        <v>0</v>
      </c>
      <c r="U77" s="167"/>
      <c r="V77" s="134">
        <v>0</v>
      </c>
      <c r="W77" s="134">
        <v>0</v>
      </c>
    </row>
    <row r="78" spans="1:23" ht="19.5" customHeight="1">
      <c r="A78" s="168" t="s">
        <v>63</v>
      </c>
      <c r="B78" s="168" t="s">
        <v>409</v>
      </c>
      <c r="C78" s="168" t="s">
        <v>63</v>
      </c>
      <c r="D78" s="165" t="s">
        <v>410</v>
      </c>
      <c r="E78" s="165"/>
      <c r="F78" s="165" t="s">
        <v>32</v>
      </c>
      <c r="G78" s="165"/>
      <c r="H78" s="134">
        <v>111243</v>
      </c>
      <c r="I78" s="134">
        <v>111243</v>
      </c>
      <c r="J78" s="134">
        <v>110578</v>
      </c>
      <c r="K78" s="134">
        <v>103828</v>
      </c>
      <c r="L78" s="134">
        <v>6750</v>
      </c>
      <c r="M78" s="134">
        <v>0</v>
      </c>
      <c r="N78" s="134">
        <v>665</v>
      </c>
      <c r="O78" s="134">
        <v>0</v>
      </c>
      <c r="P78" s="134">
        <v>0</v>
      </c>
      <c r="Q78" s="134">
        <v>0</v>
      </c>
      <c r="R78" s="134">
        <v>0</v>
      </c>
      <c r="S78" s="134">
        <v>0</v>
      </c>
      <c r="T78" s="167">
        <v>0</v>
      </c>
      <c r="U78" s="167"/>
      <c r="V78" s="134">
        <v>0</v>
      </c>
      <c r="W78" s="134">
        <v>0</v>
      </c>
    </row>
    <row r="79" spans="1:23" ht="18" customHeight="1">
      <c r="A79" s="168"/>
      <c r="B79" s="168"/>
      <c r="C79" s="168"/>
      <c r="D79" s="165"/>
      <c r="E79" s="165"/>
      <c r="F79" s="165" t="s">
        <v>33</v>
      </c>
      <c r="G79" s="165"/>
      <c r="H79" s="134">
        <v>-1800</v>
      </c>
      <c r="I79" s="134">
        <v>-1800</v>
      </c>
      <c r="J79" s="134">
        <v>-1800</v>
      </c>
      <c r="K79" s="134">
        <v>-1000</v>
      </c>
      <c r="L79" s="134">
        <v>-800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67">
        <v>0</v>
      </c>
      <c r="U79" s="167"/>
      <c r="V79" s="134">
        <v>0</v>
      </c>
      <c r="W79" s="134">
        <v>0</v>
      </c>
    </row>
    <row r="80" spans="1:23" ht="18.75" customHeight="1">
      <c r="A80" s="168"/>
      <c r="B80" s="168"/>
      <c r="C80" s="168"/>
      <c r="D80" s="165"/>
      <c r="E80" s="165"/>
      <c r="F80" s="165" t="s">
        <v>34</v>
      </c>
      <c r="G80" s="165"/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  <c r="S80" s="134">
        <v>0</v>
      </c>
      <c r="T80" s="167">
        <v>0</v>
      </c>
      <c r="U80" s="167"/>
      <c r="V80" s="134">
        <v>0</v>
      </c>
      <c r="W80" s="134">
        <v>0</v>
      </c>
    </row>
    <row r="81" spans="1:23" ht="21" customHeight="1">
      <c r="A81" s="168"/>
      <c r="B81" s="168"/>
      <c r="C81" s="168"/>
      <c r="D81" s="165"/>
      <c r="E81" s="165"/>
      <c r="F81" s="165" t="s">
        <v>35</v>
      </c>
      <c r="G81" s="165"/>
      <c r="H81" s="134">
        <v>109443</v>
      </c>
      <c r="I81" s="134">
        <v>109443</v>
      </c>
      <c r="J81" s="134">
        <v>108778</v>
      </c>
      <c r="K81" s="134">
        <v>102828</v>
      </c>
      <c r="L81" s="134">
        <v>5950</v>
      </c>
      <c r="M81" s="134">
        <v>0</v>
      </c>
      <c r="N81" s="134">
        <v>665</v>
      </c>
      <c r="O81" s="134">
        <v>0</v>
      </c>
      <c r="P81" s="134">
        <v>0</v>
      </c>
      <c r="Q81" s="134">
        <v>0</v>
      </c>
      <c r="R81" s="134">
        <v>0</v>
      </c>
      <c r="S81" s="134">
        <v>0</v>
      </c>
      <c r="T81" s="167">
        <v>0</v>
      </c>
      <c r="U81" s="167"/>
      <c r="V81" s="134">
        <v>0</v>
      </c>
      <c r="W81" s="134">
        <v>0</v>
      </c>
    </row>
    <row r="82" spans="1:23" ht="12.75" customHeight="1">
      <c r="A82" s="168" t="s">
        <v>63</v>
      </c>
      <c r="B82" s="168" t="s">
        <v>411</v>
      </c>
      <c r="C82" s="168" t="s">
        <v>63</v>
      </c>
      <c r="D82" s="165" t="s">
        <v>196</v>
      </c>
      <c r="E82" s="165"/>
      <c r="F82" s="165" t="s">
        <v>32</v>
      </c>
      <c r="G82" s="165"/>
      <c r="H82" s="134">
        <v>5885112</v>
      </c>
      <c r="I82" s="134">
        <v>1276131</v>
      </c>
      <c r="J82" s="134">
        <v>252747</v>
      </c>
      <c r="K82" s="134">
        <v>59000</v>
      </c>
      <c r="L82" s="134">
        <v>193747</v>
      </c>
      <c r="M82" s="134">
        <v>0</v>
      </c>
      <c r="N82" s="134">
        <v>0</v>
      </c>
      <c r="O82" s="134">
        <v>1023384</v>
      </c>
      <c r="P82" s="134">
        <v>0</v>
      </c>
      <c r="Q82" s="134">
        <v>0</v>
      </c>
      <c r="R82" s="134">
        <v>4608981</v>
      </c>
      <c r="S82" s="134">
        <v>4608981</v>
      </c>
      <c r="T82" s="167">
        <v>2924080</v>
      </c>
      <c r="U82" s="167"/>
      <c r="V82" s="134">
        <v>0</v>
      </c>
      <c r="W82" s="134">
        <v>0</v>
      </c>
    </row>
    <row r="83" spans="1:23" ht="12.75" customHeight="1">
      <c r="A83" s="168"/>
      <c r="B83" s="168"/>
      <c r="C83" s="168"/>
      <c r="D83" s="165"/>
      <c r="E83" s="165"/>
      <c r="F83" s="165" t="s">
        <v>33</v>
      </c>
      <c r="G83" s="165"/>
      <c r="H83" s="134">
        <v>-512764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-512764</v>
      </c>
      <c r="S83" s="134">
        <v>-512764</v>
      </c>
      <c r="T83" s="167">
        <v>0</v>
      </c>
      <c r="U83" s="167"/>
      <c r="V83" s="134">
        <v>0</v>
      </c>
      <c r="W83" s="134">
        <v>0</v>
      </c>
    </row>
    <row r="84" spans="1:23" ht="12.75" customHeight="1">
      <c r="A84" s="168"/>
      <c r="B84" s="168"/>
      <c r="C84" s="168"/>
      <c r="D84" s="165"/>
      <c r="E84" s="165"/>
      <c r="F84" s="165" t="s">
        <v>34</v>
      </c>
      <c r="G84" s="165"/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>
        <v>0</v>
      </c>
      <c r="Q84" s="134">
        <v>0</v>
      </c>
      <c r="R84" s="134">
        <v>0</v>
      </c>
      <c r="S84" s="134">
        <v>0</v>
      </c>
      <c r="T84" s="167">
        <v>0</v>
      </c>
      <c r="U84" s="167"/>
      <c r="V84" s="134">
        <v>0</v>
      </c>
      <c r="W84" s="134">
        <v>0</v>
      </c>
    </row>
    <row r="85" spans="1:23" ht="12.75" customHeight="1">
      <c r="A85" s="168"/>
      <c r="B85" s="168"/>
      <c r="C85" s="168"/>
      <c r="D85" s="165"/>
      <c r="E85" s="165"/>
      <c r="F85" s="165" t="s">
        <v>35</v>
      </c>
      <c r="G85" s="165"/>
      <c r="H85" s="134">
        <v>5372348</v>
      </c>
      <c r="I85" s="134">
        <v>1276131</v>
      </c>
      <c r="J85" s="134">
        <v>252747</v>
      </c>
      <c r="K85" s="134">
        <v>59000</v>
      </c>
      <c r="L85" s="134">
        <v>193747</v>
      </c>
      <c r="M85" s="134">
        <v>0</v>
      </c>
      <c r="N85" s="134">
        <v>0</v>
      </c>
      <c r="O85" s="134">
        <v>1023384</v>
      </c>
      <c r="P85" s="134">
        <v>0</v>
      </c>
      <c r="Q85" s="134">
        <v>0</v>
      </c>
      <c r="R85" s="134">
        <v>4096217</v>
      </c>
      <c r="S85" s="134">
        <v>4096217</v>
      </c>
      <c r="T85" s="167">
        <v>2924080</v>
      </c>
      <c r="U85" s="167"/>
      <c r="V85" s="134">
        <v>0</v>
      </c>
      <c r="W85" s="134">
        <v>0</v>
      </c>
    </row>
    <row r="86" spans="1:23" ht="12.75" customHeight="1">
      <c r="A86" s="168" t="s">
        <v>329</v>
      </c>
      <c r="B86" s="168" t="s">
        <v>63</v>
      </c>
      <c r="C86" s="168" t="s">
        <v>63</v>
      </c>
      <c r="D86" s="165" t="s">
        <v>330</v>
      </c>
      <c r="E86" s="165"/>
      <c r="F86" s="165" t="s">
        <v>32</v>
      </c>
      <c r="G86" s="165"/>
      <c r="H86" s="134">
        <v>9375434</v>
      </c>
      <c r="I86" s="134">
        <v>4941380</v>
      </c>
      <c r="J86" s="134">
        <v>4941380</v>
      </c>
      <c r="K86" s="134">
        <v>0</v>
      </c>
      <c r="L86" s="134">
        <v>4941380</v>
      </c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4434054</v>
      </c>
      <c r="S86" s="134">
        <v>1434054</v>
      </c>
      <c r="T86" s="167">
        <v>0</v>
      </c>
      <c r="U86" s="167"/>
      <c r="V86" s="134">
        <v>3000000</v>
      </c>
      <c r="W86" s="134">
        <v>0</v>
      </c>
    </row>
    <row r="87" spans="1:23" ht="12.75" customHeight="1">
      <c r="A87" s="168"/>
      <c r="B87" s="168"/>
      <c r="C87" s="168"/>
      <c r="D87" s="165"/>
      <c r="E87" s="165"/>
      <c r="F87" s="165" t="s">
        <v>33</v>
      </c>
      <c r="G87" s="165"/>
      <c r="H87" s="134">
        <v>-1310321</v>
      </c>
      <c r="I87" s="134">
        <v>-106267</v>
      </c>
      <c r="J87" s="134">
        <v>-106267</v>
      </c>
      <c r="K87" s="134">
        <v>0</v>
      </c>
      <c r="L87" s="134">
        <v>-106267</v>
      </c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34">
        <v>-1204054</v>
      </c>
      <c r="S87" s="134">
        <v>-1204054</v>
      </c>
      <c r="T87" s="167">
        <v>0</v>
      </c>
      <c r="U87" s="167"/>
      <c r="V87" s="134">
        <v>0</v>
      </c>
      <c r="W87" s="134">
        <v>0</v>
      </c>
    </row>
    <row r="88" spans="1:23" ht="12.75" customHeight="1">
      <c r="A88" s="168"/>
      <c r="B88" s="168"/>
      <c r="C88" s="168"/>
      <c r="D88" s="165"/>
      <c r="E88" s="165"/>
      <c r="F88" s="165" t="s">
        <v>34</v>
      </c>
      <c r="G88" s="165"/>
      <c r="H88" s="134">
        <v>3810321</v>
      </c>
      <c r="I88" s="134">
        <v>368747</v>
      </c>
      <c r="J88" s="134">
        <v>0</v>
      </c>
      <c r="K88" s="134">
        <v>0</v>
      </c>
      <c r="L88" s="134">
        <v>0</v>
      </c>
      <c r="M88" s="134">
        <v>368747</v>
      </c>
      <c r="N88" s="134">
        <v>0</v>
      </c>
      <c r="O88" s="134">
        <v>0</v>
      </c>
      <c r="P88" s="134">
        <v>0</v>
      </c>
      <c r="Q88" s="134">
        <v>0</v>
      </c>
      <c r="R88" s="134">
        <v>3441574</v>
      </c>
      <c r="S88" s="134">
        <v>3441574</v>
      </c>
      <c r="T88" s="167">
        <v>0</v>
      </c>
      <c r="U88" s="167"/>
      <c r="V88" s="134">
        <v>0</v>
      </c>
      <c r="W88" s="134">
        <v>0</v>
      </c>
    </row>
    <row r="89" spans="1:23" ht="12.75" customHeight="1">
      <c r="A89" s="168"/>
      <c r="B89" s="168"/>
      <c r="C89" s="168"/>
      <c r="D89" s="165"/>
      <c r="E89" s="165"/>
      <c r="F89" s="165" t="s">
        <v>35</v>
      </c>
      <c r="G89" s="165"/>
      <c r="H89" s="134">
        <v>11875434</v>
      </c>
      <c r="I89" s="134">
        <v>5203860</v>
      </c>
      <c r="J89" s="134">
        <v>4835113</v>
      </c>
      <c r="K89" s="134">
        <v>0</v>
      </c>
      <c r="L89" s="134">
        <v>4835113</v>
      </c>
      <c r="M89" s="134">
        <v>368747</v>
      </c>
      <c r="N89" s="134">
        <v>0</v>
      </c>
      <c r="O89" s="134">
        <v>0</v>
      </c>
      <c r="P89" s="134">
        <v>0</v>
      </c>
      <c r="Q89" s="134">
        <v>0</v>
      </c>
      <c r="R89" s="134">
        <v>6671574</v>
      </c>
      <c r="S89" s="134">
        <v>3671574</v>
      </c>
      <c r="T89" s="167">
        <v>0</v>
      </c>
      <c r="U89" s="167"/>
      <c r="V89" s="134">
        <v>3000000</v>
      </c>
      <c r="W89" s="134">
        <v>0</v>
      </c>
    </row>
    <row r="90" spans="1:23" ht="12.75" customHeight="1">
      <c r="A90" s="168" t="s">
        <v>63</v>
      </c>
      <c r="B90" s="168" t="s">
        <v>334</v>
      </c>
      <c r="C90" s="168" t="s">
        <v>63</v>
      </c>
      <c r="D90" s="165" t="s">
        <v>335</v>
      </c>
      <c r="E90" s="165"/>
      <c r="F90" s="165" t="s">
        <v>32</v>
      </c>
      <c r="G90" s="165"/>
      <c r="H90" s="134">
        <v>1540321</v>
      </c>
      <c r="I90" s="134">
        <v>106267</v>
      </c>
      <c r="J90" s="134">
        <v>106267</v>
      </c>
      <c r="K90" s="134">
        <v>0</v>
      </c>
      <c r="L90" s="134">
        <v>106267</v>
      </c>
      <c r="M90" s="134">
        <v>0</v>
      </c>
      <c r="N90" s="134">
        <v>0</v>
      </c>
      <c r="O90" s="134">
        <v>0</v>
      </c>
      <c r="P90" s="134">
        <v>0</v>
      </c>
      <c r="Q90" s="134">
        <v>0</v>
      </c>
      <c r="R90" s="134">
        <v>1434054</v>
      </c>
      <c r="S90" s="134">
        <v>1434054</v>
      </c>
      <c r="T90" s="167">
        <v>0</v>
      </c>
      <c r="U90" s="167"/>
      <c r="V90" s="134">
        <v>0</v>
      </c>
      <c r="W90" s="134">
        <v>0</v>
      </c>
    </row>
    <row r="91" spans="1:23" ht="12.75" customHeight="1">
      <c r="A91" s="168"/>
      <c r="B91" s="168"/>
      <c r="C91" s="168"/>
      <c r="D91" s="165"/>
      <c r="E91" s="165"/>
      <c r="F91" s="165" t="s">
        <v>33</v>
      </c>
      <c r="G91" s="165"/>
      <c r="H91" s="134">
        <v>-1310321</v>
      </c>
      <c r="I91" s="134">
        <v>-106267</v>
      </c>
      <c r="J91" s="134">
        <v>-106267</v>
      </c>
      <c r="K91" s="134">
        <v>0</v>
      </c>
      <c r="L91" s="134">
        <v>-106267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-1204054</v>
      </c>
      <c r="S91" s="134">
        <v>-1204054</v>
      </c>
      <c r="T91" s="167">
        <v>0</v>
      </c>
      <c r="U91" s="167"/>
      <c r="V91" s="134">
        <v>0</v>
      </c>
      <c r="W91" s="134">
        <v>0</v>
      </c>
    </row>
    <row r="92" spans="1:23" ht="12.75" customHeight="1">
      <c r="A92" s="168"/>
      <c r="B92" s="168"/>
      <c r="C92" s="168"/>
      <c r="D92" s="165"/>
      <c r="E92" s="165"/>
      <c r="F92" s="165" t="s">
        <v>34</v>
      </c>
      <c r="G92" s="165"/>
      <c r="H92" s="134">
        <v>3810321</v>
      </c>
      <c r="I92" s="134">
        <v>368747</v>
      </c>
      <c r="J92" s="134">
        <v>0</v>
      </c>
      <c r="K92" s="134">
        <v>0</v>
      </c>
      <c r="L92" s="134">
        <v>0</v>
      </c>
      <c r="M92" s="134">
        <v>368747</v>
      </c>
      <c r="N92" s="134">
        <v>0</v>
      </c>
      <c r="O92" s="134">
        <v>0</v>
      </c>
      <c r="P92" s="134">
        <v>0</v>
      </c>
      <c r="Q92" s="134">
        <v>0</v>
      </c>
      <c r="R92" s="134">
        <v>3441574</v>
      </c>
      <c r="S92" s="134">
        <v>3441574</v>
      </c>
      <c r="T92" s="167">
        <v>0</v>
      </c>
      <c r="U92" s="167"/>
      <c r="V92" s="134">
        <v>0</v>
      </c>
      <c r="W92" s="134">
        <v>0</v>
      </c>
    </row>
    <row r="93" spans="1:23" ht="12.75" customHeight="1">
      <c r="A93" s="168"/>
      <c r="B93" s="168"/>
      <c r="C93" s="168"/>
      <c r="D93" s="165"/>
      <c r="E93" s="165"/>
      <c r="F93" s="165" t="s">
        <v>35</v>
      </c>
      <c r="G93" s="165"/>
      <c r="H93" s="134">
        <v>4040321</v>
      </c>
      <c r="I93" s="134">
        <v>368747</v>
      </c>
      <c r="J93" s="134">
        <v>0</v>
      </c>
      <c r="K93" s="134">
        <v>0</v>
      </c>
      <c r="L93" s="134">
        <v>0</v>
      </c>
      <c r="M93" s="134">
        <v>368747</v>
      </c>
      <c r="N93" s="134">
        <v>0</v>
      </c>
      <c r="O93" s="134">
        <v>0</v>
      </c>
      <c r="P93" s="134">
        <v>0</v>
      </c>
      <c r="Q93" s="134">
        <v>0</v>
      </c>
      <c r="R93" s="134">
        <v>3671574</v>
      </c>
      <c r="S93" s="134">
        <v>3671574</v>
      </c>
      <c r="T93" s="167">
        <v>0</v>
      </c>
      <c r="U93" s="167"/>
      <c r="V93" s="134">
        <v>0</v>
      </c>
      <c r="W93" s="134">
        <v>0</v>
      </c>
    </row>
    <row r="94" spans="1:23" ht="18.75" customHeight="1">
      <c r="A94" s="168" t="s">
        <v>243</v>
      </c>
      <c r="B94" s="168" t="s">
        <v>63</v>
      </c>
      <c r="C94" s="168" t="s">
        <v>63</v>
      </c>
      <c r="D94" s="165" t="s">
        <v>244</v>
      </c>
      <c r="E94" s="165"/>
      <c r="F94" s="165" t="s">
        <v>32</v>
      </c>
      <c r="G94" s="165"/>
      <c r="H94" s="134">
        <v>22790854</v>
      </c>
      <c r="I94" s="134">
        <v>21982490</v>
      </c>
      <c r="J94" s="134">
        <v>21919235</v>
      </c>
      <c r="K94" s="134">
        <v>15499083</v>
      </c>
      <c r="L94" s="134">
        <v>6420152</v>
      </c>
      <c r="M94" s="134">
        <v>0</v>
      </c>
      <c r="N94" s="134">
        <v>63255</v>
      </c>
      <c r="O94" s="134">
        <v>0</v>
      </c>
      <c r="P94" s="134">
        <v>0</v>
      </c>
      <c r="Q94" s="134">
        <v>0</v>
      </c>
      <c r="R94" s="134">
        <v>808364</v>
      </c>
      <c r="S94" s="134">
        <v>808364</v>
      </c>
      <c r="T94" s="167">
        <v>0</v>
      </c>
      <c r="U94" s="167"/>
      <c r="V94" s="134">
        <v>0</v>
      </c>
      <c r="W94" s="134">
        <v>0</v>
      </c>
    </row>
    <row r="95" spans="1:23" ht="21" customHeight="1">
      <c r="A95" s="168"/>
      <c r="B95" s="168"/>
      <c r="C95" s="168"/>
      <c r="D95" s="165"/>
      <c r="E95" s="165"/>
      <c r="F95" s="165" t="s">
        <v>33</v>
      </c>
      <c r="G95" s="165"/>
      <c r="H95" s="134">
        <v>-124782</v>
      </c>
      <c r="I95" s="134">
        <v>-45839</v>
      </c>
      <c r="J95" s="134">
        <v>-45839</v>
      </c>
      <c r="K95" s="134">
        <v>-45259</v>
      </c>
      <c r="L95" s="134">
        <v>-580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-78943</v>
      </c>
      <c r="S95" s="134">
        <v>-78943</v>
      </c>
      <c r="T95" s="167">
        <v>0</v>
      </c>
      <c r="U95" s="167"/>
      <c r="V95" s="134">
        <v>0</v>
      </c>
      <c r="W95" s="134">
        <v>0</v>
      </c>
    </row>
    <row r="96" spans="1:23" ht="18.75" customHeight="1">
      <c r="A96" s="168"/>
      <c r="B96" s="168"/>
      <c r="C96" s="168"/>
      <c r="D96" s="165"/>
      <c r="E96" s="165"/>
      <c r="F96" s="165" t="s">
        <v>34</v>
      </c>
      <c r="G96" s="165"/>
      <c r="H96" s="134">
        <v>198896</v>
      </c>
      <c r="I96" s="134">
        <v>198896</v>
      </c>
      <c r="J96" s="134">
        <v>196896</v>
      </c>
      <c r="K96" s="134">
        <v>116543</v>
      </c>
      <c r="L96" s="134">
        <v>80353</v>
      </c>
      <c r="M96" s="134">
        <v>0</v>
      </c>
      <c r="N96" s="134">
        <v>2000</v>
      </c>
      <c r="O96" s="134">
        <v>0</v>
      </c>
      <c r="P96" s="134">
        <v>0</v>
      </c>
      <c r="Q96" s="134">
        <v>0</v>
      </c>
      <c r="R96" s="134">
        <v>0</v>
      </c>
      <c r="S96" s="134">
        <v>0</v>
      </c>
      <c r="T96" s="167">
        <v>0</v>
      </c>
      <c r="U96" s="167"/>
      <c r="V96" s="134">
        <v>0</v>
      </c>
      <c r="W96" s="134">
        <v>0</v>
      </c>
    </row>
    <row r="97" spans="1:23" ht="21.75" customHeight="1">
      <c r="A97" s="168"/>
      <c r="B97" s="168"/>
      <c r="C97" s="168"/>
      <c r="D97" s="165"/>
      <c r="E97" s="165"/>
      <c r="F97" s="165" t="s">
        <v>35</v>
      </c>
      <c r="G97" s="165"/>
      <c r="H97" s="134">
        <v>22864968</v>
      </c>
      <c r="I97" s="134">
        <v>22135547</v>
      </c>
      <c r="J97" s="134">
        <v>22070292</v>
      </c>
      <c r="K97" s="134">
        <v>15570367</v>
      </c>
      <c r="L97" s="134">
        <v>6499925</v>
      </c>
      <c r="M97" s="134">
        <v>0</v>
      </c>
      <c r="N97" s="134">
        <v>65255</v>
      </c>
      <c r="O97" s="134">
        <v>0</v>
      </c>
      <c r="P97" s="134">
        <v>0</v>
      </c>
      <c r="Q97" s="134">
        <v>0</v>
      </c>
      <c r="R97" s="134">
        <v>729421</v>
      </c>
      <c r="S97" s="134">
        <v>729421</v>
      </c>
      <c r="T97" s="167">
        <v>0</v>
      </c>
      <c r="U97" s="167"/>
      <c r="V97" s="134">
        <v>0</v>
      </c>
      <c r="W97" s="134">
        <v>0</v>
      </c>
    </row>
    <row r="98" spans="1:23" ht="12.75" customHeight="1">
      <c r="A98" s="168" t="s">
        <v>63</v>
      </c>
      <c r="B98" s="168" t="s">
        <v>338</v>
      </c>
      <c r="C98" s="168" t="s">
        <v>63</v>
      </c>
      <c r="D98" s="165" t="s">
        <v>339</v>
      </c>
      <c r="E98" s="165"/>
      <c r="F98" s="165" t="s">
        <v>32</v>
      </c>
      <c r="G98" s="165"/>
      <c r="H98" s="134">
        <v>21213618</v>
      </c>
      <c r="I98" s="134">
        <v>20541702</v>
      </c>
      <c r="J98" s="134">
        <v>20480102</v>
      </c>
      <c r="K98" s="134">
        <v>14542525</v>
      </c>
      <c r="L98" s="134">
        <v>5937577</v>
      </c>
      <c r="M98" s="134">
        <v>0</v>
      </c>
      <c r="N98" s="134">
        <v>61600</v>
      </c>
      <c r="O98" s="134">
        <v>0</v>
      </c>
      <c r="P98" s="134">
        <v>0</v>
      </c>
      <c r="Q98" s="134">
        <v>0</v>
      </c>
      <c r="R98" s="134">
        <v>671916</v>
      </c>
      <c r="S98" s="134">
        <v>671916</v>
      </c>
      <c r="T98" s="167">
        <v>0</v>
      </c>
      <c r="U98" s="167"/>
      <c r="V98" s="134">
        <v>0</v>
      </c>
      <c r="W98" s="134">
        <v>0</v>
      </c>
    </row>
    <row r="99" spans="1:23" ht="12.75" customHeight="1">
      <c r="A99" s="168"/>
      <c r="B99" s="168"/>
      <c r="C99" s="168"/>
      <c r="D99" s="165"/>
      <c r="E99" s="165"/>
      <c r="F99" s="165" t="s">
        <v>33</v>
      </c>
      <c r="G99" s="165"/>
      <c r="H99" s="134">
        <v>-94643</v>
      </c>
      <c r="I99" s="134">
        <v>-15700</v>
      </c>
      <c r="J99" s="134">
        <v>-15700</v>
      </c>
      <c r="K99" s="134">
        <v>-15700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134">
        <v>-78943</v>
      </c>
      <c r="S99" s="134">
        <v>-78943</v>
      </c>
      <c r="T99" s="167">
        <v>0</v>
      </c>
      <c r="U99" s="167"/>
      <c r="V99" s="134">
        <v>0</v>
      </c>
      <c r="W99" s="134">
        <v>0</v>
      </c>
    </row>
    <row r="100" spans="1:23" ht="12.75" customHeight="1">
      <c r="A100" s="168"/>
      <c r="B100" s="168"/>
      <c r="C100" s="168"/>
      <c r="D100" s="165"/>
      <c r="E100" s="165"/>
      <c r="F100" s="165" t="s">
        <v>34</v>
      </c>
      <c r="G100" s="165"/>
      <c r="H100" s="134">
        <v>198046</v>
      </c>
      <c r="I100" s="134">
        <v>198046</v>
      </c>
      <c r="J100" s="134">
        <v>196046</v>
      </c>
      <c r="K100" s="134">
        <v>116103</v>
      </c>
      <c r="L100" s="134">
        <v>79943</v>
      </c>
      <c r="M100" s="134">
        <v>0</v>
      </c>
      <c r="N100" s="134">
        <v>2000</v>
      </c>
      <c r="O100" s="134">
        <v>0</v>
      </c>
      <c r="P100" s="134">
        <v>0</v>
      </c>
      <c r="Q100" s="134">
        <v>0</v>
      </c>
      <c r="R100" s="134">
        <v>0</v>
      </c>
      <c r="S100" s="134">
        <v>0</v>
      </c>
      <c r="T100" s="167">
        <v>0</v>
      </c>
      <c r="U100" s="167"/>
      <c r="V100" s="134">
        <v>0</v>
      </c>
      <c r="W100" s="134">
        <v>0</v>
      </c>
    </row>
    <row r="101" spans="1:23" ht="12.75" customHeight="1">
      <c r="A101" s="168"/>
      <c r="B101" s="168"/>
      <c r="C101" s="168"/>
      <c r="D101" s="165"/>
      <c r="E101" s="165"/>
      <c r="F101" s="165" t="s">
        <v>35</v>
      </c>
      <c r="G101" s="165"/>
      <c r="H101" s="134">
        <v>21317021</v>
      </c>
      <c r="I101" s="134">
        <v>20724048</v>
      </c>
      <c r="J101" s="134">
        <v>20660448</v>
      </c>
      <c r="K101" s="134">
        <v>14642928</v>
      </c>
      <c r="L101" s="134">
        <v>6017520</v>
      </c>
      <c r="M101" s="134">
        <v>0</v>
      </c>
      <c r="N101" s="134">
        <v>63600</v>
      </c>
      <c r="O101" s="134">
        <v>0</v>
      </c>
      <c r="P101" s="134">
        <v>0</v>
      </c>
      <c r="Q101" s="134">
        <v>0</v>
      </c>
      <c r="R101" s="134">
        <v>592973</v>
      </c>
      <c r="S101" s="134">
        <v>592973</v>
      </c>
      <c r="T101" s="167">
        <v>0</v>
      </c>
      <c r="U101" s="167"/>
      <c r="V101" s="134">
        <v>0</v>
      </c>
      <c r="W101" s="134">
        <v>0</v>
      </c>
    </row>
    <row r="102" spans="1:23" ht="12.75" customHeight="1">
      <c r="A102" s="168" t="s">
        <v>63</v>
      </c>
      <c r="B102" s="168" t="s">
        <v>246</v>
      </c>
      <c r="C102" s="168" t="s">
        <v>63</v>
      </c>
      <c r="D102" s="165" t="s">
        <v>247</v>
      </c>
      <c r="E102" s="165"/>
      <c r="F102" s="165" t="s">
        <v>32</v>
      </c>
      <c r="G102" s="165"/>
      <c r="H102" s="134">
        <v>820189</v>
      </c>
      <c r="I102" s="134">
        <v>820189</v>
      </c>
      <c r="J102" s="134">
        <v>818534</v>
      </c>
      <c r="K102" s="134">
        <v>654636</v>
      </c>
      <c r="L102" s="134">
        <v>163898</v>
      </c>
      <c r="M102" s="134">
        <v>0</v>
      </c>
      <c r="N102" s="134">
        <v>1655</v>
      </c>
      <c r="O102" s="134">
        <v>0</v>
      </c>
      <c r="P102" s="134">
        <v>0</v>
      </c>
      <c r="Q102" s="134">
        <v>0</v>
      </c>
      <c r="R102" s="134">
        <v>0</v>
      </c>
      <c r="S102" s="134">
        <v>0</v>
      </c>
      <c r="T102" s="167">
        <v>0</v>
      </c>
      <c r="U102" s="167"/>
      <c r="V102" s="134">
        <v>0</v>
      </c>
      <c r="W102" s="134">
        <v>0</v>
      </c>
    </row>
    <row r="103" spans="1:23" ht="12.75" customHeight="1">
      <c r="A103" s="168"/>
      <c r="B103" s="168"/>
      <c r="C103" s="168"/>
      <c r="D103" s="165"/>
      <c r="E103" s="165"/>
      <c r="F103" s="165" t="s">
        <v>33</v>
      </c>
      <c r="G103" s="165"/>
      <c r="H103" s="134">
        <v>-29289</v>
      </c>
      <c r="I103" s="134">
        <v>-29289</v>
      </c>
      <c r="J103" s="134">
        <v>-29289</v>
      </c>
      <c r="K103" s="134">
        <v>-29289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  <c r="S103" s="134">
        <v>0</v>
      </c>
      <c r="T103" s="167">
        <v>0</v>
      </c>
      <c r="U103" s="167"/>
      <c r="V103" s="134">
        <v>0</v>
      </c>
      <c r="W103" s="134">
        <v>0</v>
      </c>
    </row>
    <row r="104" spans="1:23" ht="12.75" customHeight="1">
      <c r="A104" s="168"/>
      <c r="B104" s="168"/>
      <c r="C104" s="168"/>
      <c r="D104" s="165"/>
      <c r="E104" s="165"/>
      <c r="F104" s="165" t="s">
        <v>34</v>
      </c>
      <c r="G104" s="165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67">
        <v>0</v>
      </c>
      <c r="U104" s="167"/>
      <c r="V104" s="134">
        <v>0</v>
      </c>
      <c r="W104" s="134">
        <v>0</v>
      </c>
    </row>
    <row r="105" spans="1:23" ht="12.75" customHeight="1">
      <c r="A105" s="168"/>
      <c r="B105" s="168"/>
      <c r="C105" s="168"/>
      <c r="D105" s="165"/>
      <c r="E105" s="165"/>
      <c r="F105" s="165" t="s">
        <v>35</v>
      </c>
      <c r="G105" s="165"/>
      <c r="H105" s="134">
        <v>790900</v>
      </c>
      <c r="I105" s="134">
        <v>790900</v>
      </c>
      <c r="J105" s="134">
        <v>789245</v>
      </c>
      <c r="K105" s="134">
        <v>625347</v>
      </c>
      <c r="L105" s="134">
        <v>163898</v>
      </c>
      <c r="M105" s="134">
        <v>0</v>
      </c>
      <c r="N105" s="134">
        <v>1655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67">
        <v>0</v>
      </c>
      <c r="U105" s="167"/>
      <c r="V105" s="134">
        <v>0</v>
      </c>
      <c r="W105" s="134">
        <v>0</v>
      </c>
    </row>
    <row r="106" spans="1:23" ht="12.75" customHeight="1">
      <c r="A106" s="168" t="s">
        <v>63</v>
      </c>
      <c r="B106" s="168" t="s">
        <v>255</v>
      </c>
      <c r="C106" s="168" t="s">
        <v>63</v>
      </c>
      <c r="D106" s="165" t="s">
        <v>196</v>
      </c>
      <c r="E106" s="165"/>
      <c r="F106" s="165" t="s">
        <v>32</v>
      </c>
      <c r="G106" s="165"/>
      <c r="H106" s="134">
        <v>615599</v>
      </c>
      <c r="I106" s="134">
        <v>615599</v>
      </c>
      <c r="J106" s="134">
        <v>615599</v>
      </c>
      <c r="K106" s="134">
        <v>301922</v>
      </c>
      <c r="L106" s="134">
        <v>313677</v>
      </c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67">
        <v>0</v>
      </c>
      <c r="U106" s="167"/>
      <c r="V106" s="134">
        <v>0</v>
      </c>
      <c r="W106" s="134">
        <v>0</v>
      </c>
    </row>
    <row r="107" spans="1:23" ht="12.75" customHeight="1">
      <c r="A107" s="168"/>
      <c r="B107" s="168"/>
      <c r="C107" s="168"/>
      <c r="D107" s="165"/>
      <c r="E107" s="165"/>
      <c r="F107" s="165" t="s">
        <v>33</v>
      </c>
      <c r="G107" s="165"/>
      <c r="H107" s="134">
        <v>-850</v>
      </c>
      <c r="I107" s="134">
        <v>-850</v>
      </c>
      <c r="J107" s="134">
        <v>-850</v>
      </c>
      <c r="K107" s="134">
        <v>-270</v>
      </c>
      <c r="L107" s="134">
        <v>-580</v>
      </c>
      <c r="M107" s="134">
        <v>0</v>
      </c>
      <c r="N107" s="134">
        <v>0</v>
      </c>
      <c r="O107" s="134">
        <v>0</v>
      </c>
      <c r="P107" s="134">
        <v>0</v>
      </c>
      <c r="Q107" s="134">
        <v>0</v>
      </c>
      <c r="R107" s="134">
        <v>0</v>
      </c>
      <c r="S107" s="134">
        <v>0</v>
      </c>
      <c r="T107" s="167">
        <v>0</v>
      </c>
      <c r="U107" s="167"/>
      <c r="V107" s="134">
        <v>0</v>
      </c>
      <c r="W107" s="134">
        <v>0</v>
      </c>
    </row>
    <row r="108" spans="1:23" ht="12.75" customHeight="1">
      <c r="A108" s="168"/>
      <c r="B108" s="168"/>
      <c r="C108" s="168"/>
      <c r="D108" s="165"/>
      <c r="E108" s="165"/>
      <c r="F108" s="165" t="s">
        <v>34</v>
      </c>
      <c r="G108" s="165"/>
      <c r="H108" s="134">
        <v>850</v>
      </c>
      <c r="I108" s="134">
        <v>850</v>
      </c>
      <c r="J108" s="134">
        <v>850</v>
      </c>
      <c r="K108" s="134">
        <v>440</v>
      </c>
      <c r="L108" s="134">
        <v>410</v>
      </c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0</v>
      </c>
      <c r="S108" s="134">
        <v>0</v>
      </c>
      <c r="T108" s="167">
        <v>0</v>
      </c>
      <c r="U108" s="167"/>
      <c r="V108" s="134">
        <v>0</v>
      </c>
      <c r="W108" s="134">
        <v>0</v>
      </c>
    </row>
    <row r="109" spans="1:23" ht="12.75" customHeight="1">
      <c r="A109" s="168"/>
      <c r="B109" s="168"/>
      <c r="C109" s="168"/>
      <c r="D109" s="165"/>
      <c r="E109" s="165"/>
      <c r="F109" s="165" t="s">
        <v>35</v>
      </c>
      <c r="G109" s="165"/>
      <c r="H109" s="134">
        <v>615599</v>
      </c>
      <c r="I109" s="134">
        <v>615599</v>
      </c>
      <c r="J109" s="134">
        <v>615599</v>
      </c>
      <c r="K109" s="134">
        <v>302092</v>
      </c>
      <c r="L109" s="134">
        <v>313507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4">
        <v>0</v>
      </c>
      <c r="T109" s="167">
        <v>0</v>
      </c>
      <c r="U109" s="167"/>
      <c r="V109" s="134">
        <v>0</v>
      </c>
      <c r="W109" s="134">
        <v>0</v>
      </c>
    </row>
    <row r="110" spans="1:23" ht="12.75" customHeight="1">
      <c r="A110" s="168" t="s">
        <v>228</v>
      </c>
      <c r="B110" s="168" t="s">
        <v>63</v>
      </c>
      <c r="C110" s="168" t="s">
        <v>63</v>
      </c>
      <c r="D110" s="165" t="s">
        <v>229</v>
      </c>
      <c r="E110" s="165"/>
      <c r="F110" s="165" t="s">
        <v>32</v>
      </c>
      <c r="G110" s="165"/>
      <c r="H110" s="134">
        <v>5020936.9</v>
      </c>
      <c r="I110" s="134">
        <v>4876579.9</v>
      </c>
      <c r="J110" s="134">
        <v>3782345.9</v>
      </c>
      <c r="K110" s="134">
        <v>2883379</v>
      </c>
      <c r="L110" s="134">
        <v>898966.9</v>
      </c>
      <c r="M110" s="134">
        <v>322122</v>
      </c>
      <c r="N110" s="134">
        <v>3000</v>
      </c>
      <c r="O110" s="134">
        <v>769112</v>
      </c>
      <c r="P110" s="134">
        <v>0</v>
      </c>
      <c r="Q110" s="134">
        <v>0</v>
      </c>
      <c r="R110" s="134">
        <v>144357</v>
      </c>
      <c r="S110" s="134">
        <v>144357</v>
      </c>
      <c r="T110" s="167">
        <v>0</v>
      </c>
      <c r="U110" s="167"/>
      <c r="V110" s="134">
        <v>0</v>
      </c>
      <c r="W110" s="134">
        <v>0</v>
      </c>
    </row>
    <row r="111" spans="1:23" ht="12.75" customHeight="1">
      <c r="A111" s="168"/>
      <c r="B111" s="168"/>
      <c r="C111" s="168"/>
      <c r="D111" s="165"/>
      <c r="E111" s="165"/>
      <c r="F111" s="165" t="s">
        <v>33</v>
      </c>
      <c r="G111" s="165"/>
      <c r="H111" s="134">
        <v>-512492</v>
      </c>
      <c r="I111" s="134">
        <v>-509065</v>
      </c>
      <c r="J111" s="134">
        <v>-509065</v>
      </c>
      <c r="K111" s="134">
        <v>-186249</v>
      </c>
      <c r="L111" s="134">
        <v>-322816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-3427</v>
      </c>
      <c r="S111" s="134">
        <v>-3427</v>
      </c>
      <c r="T111" s="167">
        <v>0</v>
      </c>
      <c r="U111" s="167"/>
      <c r="V111" s="134">
        <v>0</v>
      </c>
      <c r="W111" s="134">
        <v>0</v>
      </c>
    </row>
    <row r="112" spans="1:23" ht="12.75" customHeight="1">
      <c r="A112" s="168"/>
      <c r="B112" s="168"/>
      <c r="C112" s="168"/>
      <c r="D112" s="165"/>
      <c r="E112" s="165"/>
      <c r="F112" s="165" t="s">
        <v>34</v>
      </c>
      <c r="G112" s="165"/>
      <c r="H112" s="134">
        <v>28965</v>
      </c>
      <c r="I112" s="134">
        <v>28965</v>
      </c>
      <c r="J112" s="134">
        <v>23901</v>
      </c>
      <c r="K112" s="134">
        <v>9961</v>
      </c>
      <c r="L112" s="134">
        <v>13940</v>
      </c>
      <c r="M112" s="134">
        <v>5064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  <c r="S112" s="134">
        <v>0</v>
      </c>
      <c r="T112" s="167">
        <v>0</v>
      </c>
      <c r="U112" s="167"/>
      <c r="V112" s="134">
        <v>0</v>
      </c>
      <c r="W112" s="134">
        <v>0</v>
      </c>
    </row>
    <row r="113" spans="1:23" ht="12.75" customHeight="1">
      <c r="A113" s="168"/>
      <c r="B113" s="168"/>
      <c r="C113" s="168"/>
      <c r="D113" s="165"/>
      <c r="E113" s="165"/>
      <c r="F113" s="165" t="s">
        <v>35</v>
      </c>
      <c r="G113" s="165"/>
      <c r="H113" s="134">
        <v>4537409.9</v>
      </c>
      <c r="I113" s="134">
        <v>4396479.9</v>
      </c>
      <c r="J113" s="134">
        <v>3297181.9</v>
      </c>
      <c r="K113" s="134">
        <v>2707091</v>
      </c>
      <c r="L113" s="134">
        <v>590090.9</v>
      </c>
      <c r="M113" s="134">
        <v>327186</v>
      </c>
      <c r="N113" s="134">
        <v>3000</v>
      </c>
      <c r="O113" s="134">
        <v>769112</v>
      </c>
      <c r="P113" s="134">
        <v>0</v>
      </c>
      <c r="Q113" s="134">
        <v>0</v>
      </c>
      <c r="R113" s="134">
        <v>140930</v>
      </c>
      <c r="S113" s="134">
        <v>140930</v>
      </c>
      <c r="T113" s="167">
        <v>0</v>
      </c>
      <c r="U113" s="167"/>
      <c r="V113" s="134">
        <v>0</v>
      </c>
      <c r="W113" s="134">
        <v>0</v>
      </c>
    </row>
    <row r="114" spans="1:23" ht="12.75" customHeight="1">
      <c r="A114" s="168" t="s">
        <v>63</v>
      </c>
      <c r="B114" s="168" t="s">
        <v>248</v>
      </c>
      <c r="C114" s="168" t="s">
        <v>63</v>
      </c>
      <c r="D114" s="165" t="s">
        <v>186</v>
      </c>
      <c r="E114" s="165"/>
      <c r="F114" s="165" t="s">
        <v>32</v>
      </c>
      <c r="G114" s="165"/>
      <c r="H114" s="134">
        <v>962733</v>
      </c>
      <c r="I114" s="134">
        <v>818376</v>
      </c>
      <c r="J114" s="134">
        <v>496254</v>
      </c>
      <c r="K114" s="134">
        <v>409343</v>
      </c>
      <c r="L114" s="134">
        <v>86911</v>
      </c>
      <c r="M114" s="134">
        <v>322122</v>
      </c>
      <c r="N114" s="134">
        <v>0</v>
      </c>
      <c r="O114" s="134">
        <v>0</v>
      </c>
      <c r="P114" s="134">
        <v>0</v>
      </c>
      <c r="Q114" s="134">
        <v>0</v>
      </c>
      <c r="R114" s="134">
        <v>144357</v>
      </c>
      <c r="S114" s="134">
        <v>144357</v>
      </c>
      <c r="T114" s="167">
        <v>0</v>
      </c>
      <c r="U114" s="167"/>
      <c r="V114" s="134">
        <v>0</v>
      </c>
      <c r="W114" s="134">
        <v>0</v>
      </c>
    </row>
    <row r="115" spans="1:23" ht="12.75" customHeight="1">
      <c r="A115" s="168"/>
      <c r="B115" s="168"/>
      <c r="C115" s="168"/>
      <c r="D115" s="165"/>
      <c r="E115" s="165"/>
      <c r="F115" s="165" t="s">
        <v>33</v>
      </c>
      <c r="G115" s="165"/>
      <c r="H115" s="134">
        <v>-3427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-3427</v>
      </c>
      <c r="S115" s="134">
        <v>-3427</v>
      </c>
      <c r="T115" s="167">
        <v>0</v>
      </c>
      <c r="U115" s="167"/>
      <c r="V115" s="134">
        <v>0</v>
      </c>
      <c r="W115" s="134">
        <v>0</v>
      </c>
    </row>
    <row r="116" spans="1:23" ht="12.75" customHeight="1">
      <c r="A116" s="168"/>
      <c r="B116" s="168"/>
      <c r="C116" s="168"/>
      <c r="D116" s="165"/>
      <c r="E116" s="165"/>
      <c r="F116" s="165" t="s">
        <v>34</v>
      </c>
      <c r="G116" s="165"/>
      <c r="H116" s="134">
        <v>16601</v>
      </c>
      <c r="I116" s="134">
        <v>16601</v>
      </c>
      <c r="J116" s="134">
        <v>11537</v>
      </c>
      <c r="K116" s="134">
        <v>346</v>
      </c>
      <c r="L116" s="134">
        <v>11191</v>
      </c>
      <c r="M116" s="134">
        <v>5064</v>
      </c>
      <c r="N116" s="134">
        <v>0</v>
      </c>
      <c r="O116" s="134">
        <v>0</v>
      </c>
      <c r="P116" s="134">
        <v>0</v>
      </c>
      <c r="Q116" s="134">
        <v>0</v>
      </c>
      <c r="R116" s="134">
        <v>0</v>
      </c>
      <c r="S116" s="134">
        <v>0</v>
      </c>
      <c r="T116" s="167">
        <v>0</v>
      </c>
      <c r="U116" s="167"/>
      <c r="V116" s="134">
        <v>0</v>
      </c>
      <c r="W116" s="134">
        <v>0</v>
      </c>
    </row>
    <row r="117" spans="1:23" ht="12.75" customHeight="1">
      <c r="A117" s="168"/>
      <c r="B117" s="168"/>
      <c r="C117" s="168"/>
      <c r="D117" s="165"/>
      <c r="E117" s="165"/>
      <c r="F117" s="165" t="s">
        <v>35</v>
      </c>
      <c r="G117" s="165"/>
      <c r="H117" s="134">
        <v>975907</v>
      </c>
      <c r="I117" s="134">
        <v>834977</v>
      </c>
      <c r="J117" s="134">
        <v>507791</v>
      </c>
      <c r="K117" s="134">
        <v>409689</v>
      </c>
      <c r="L117" s="134">
        <v>98102</v>
      </c>
      <c r="M117" s="134">
        <v>327186</v>
      </c>
      <c r="N117" s="134">
        <v>0</v>
      </c>
      <c r="O117" s="134">
        <v>0</v>
      </c>
      <c r="P117" s="134">
        <v>0</v>
      </c>
      <c r="Q117" s="134">
        <v>0</v>
      </c>
      <c r="R117" s="134">
        <v>140930</v>
      </c>
      <c r="S117" s="134">
        <v>140930</v>
      </c>
      <c r="T117" s="167">
        <v>0</v>
      </c>
      <c r="U117" s="167"/>
      <c r="V117" s="134">
        <v>0</v>
      </c>
      <c r="W117" s="134">
        <v>0</v>
      </c>
    </row>
    <row r="118" spans="1:23" ht="12.75" customHeight="1">
      <c r="A118" s="168" t="s">
        <v>63</v>
      </c>
      <c r="B118" s="168" t="s">
        <v>231</v>
      </c>
      <c r="C118" s="168" t="s">
        <v>63</v>
      </c>
      <c r="D118" s="165" t="s">
        <v>232</v>
      </c>
      <c r="E118" s="165"/>
      <c r="F118" s="165" t="s">
        <v>32</v>
      </c>
      <c r="G118" s="165"/>
      <c r="H118" s="134">
        <v>848161.9</v>
      </c>
      <c r="I118" s="134">
        <v>848161.9</v>
      </c>
      <c r="J118" s="134">
        <v>848161.9</v>
      </c>
      <c r="K118" s="134">
        <v>694289</v>
      </c>
      <c r="L118" s="134">
        <v>153872.9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67">
        <v>0</v>
      </c>
      <c r="U118" s="167"/>
      <c r="V118" s="134">
        <v>0</v>
      </c>
      <c r="W118" s="134">
        <v>0</v>
      </c>
    </row>
    <row r="119" spans="1:23" ht="12.75" customHeight="1">
      <c r="A119" s="168"/>
      <c r="B119" s="168"/>
      <c r="C119" s="168"/>
      <c r="D119" s="165"/>
      <c r="E119" s="165"/>
      <c r="F119" s="165" t="s">
        <v>33</v>
      </c>
      <c r="G119" s="165"/>
      <c r="H119" s="134">
        <v>-221291</v>
      </c>
      <c r="I119" s="134">
        <v>-221291</v>
      </c>
      <c r="J119" s="134">
        <v>-221291</v>
      </c>
      <c r="K119" s="134">
        <v>-183500</v>
      </c>
      <c r="L119" s="134">
        <v>-37791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67">
        <v>0</v>
      </c>
      <c r="U119" s="167"/>
      <c r="V119" s="134">
        <v>0</v>
      </c>
      <c r="W119" s="134">
        <v>0</v>
      </c>
    </row>
    <row r="120" spans="1:23" ht="12.75" customHeight="1">
      <c r="A120" s="168"/>
      <c r="B120" s="168"/>
      <c r="C120" s="168"/>
      <c r="D120" s="165"/>
      <c r="E120" s="165"/>
      <c r="F120" s="165" t="s">
        <v>34</v>
      </c>
      <c r="G120" s="165"/>
      <c r="H120" s="134">
        <v>9615</v>
      </c>
      <c r="I120" s="134">
        <v>9615</v>
      </c>
      <c r="J120" s="134">
        <v>9615</v>
      </c>
      <c r="K120" s="134">
        <v>9615</v>
      </c>
      <c r="L120" s="134">
        <v>0</v>
      </c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  <c r="S120" s="134">
        <v>0</v>
      </c>
      <c r="T120" s="167">
        <v>0</v>
      </c>
      <c r="U120" s="167"/>
      <c r="V120" s="134">
        <v>0</v>
      </c>
      <c r="W120" s="134">
        <v>0</v>
      </c>
    </row>
    <row r="121" spans="1:23" ht="12.75" customHeight="1">
      <c r="A121" s="168"/>
      <c r="B121" s="168"/>
      <c r="C121" s="168"/>
      <c r="D121" s="165"/>
      <c r="E121" s="165"/>
      <c r="F121" s="165" t="s">
        <v>35</v>
      </c>
      <c r="G121" s="165"/>
      <c r="H121" s="134">
        <v>636485.9</v>
      </c>
      <c r="I121" s="134">
        <v>636485.9</v>
      </c>
      <c r="J121" s="134">
        <v>636485.9</v>
      </c>
      <c r="K121" s="134">
        <v>520404</v>
      </c>
      <c r="L121" s="134">
        <v>116081.9</v>
      </c>
      <c r="M121" s="134">
        <v>0</v>
      </c>
      <c r="N121" s="134">
        <v>0</v>
      </c>
      <c r="O121" s="134">
        <v>0</v>
      </c>
      <c r="P121" s="134">
        <v>0</v>
      </c>
      <c r="Q121" s="134">
        <v>0</v>
      </c>
      <c r="R121" s="134">
        <v>0</v>
      </c>
      <c r="S121" s="134">
        <v>0</v>
      </c>
      <c r="T121" s="167">
        <v>0</v>
      </c>
      <c r="U121" s="167"/>
      <c r="V121" s="134">
        <v>0</v>
      </c>
      <c r="W121" s="134">
        <v>0</v>
      </c>
    </row>
    <row r="122" spans="1:23" ht="12.75" customHeight="1">
      <c r="A122" s="168" t="s">
        <v>63</v>
      </c>
      <c r="B122" s="168" t="s">
        <v>476</v>
      </c>
      <c r="C122" s="168" t="s">
        <v>63</v>
      </c>
      <c r="D122" s="165" t="s">
        <v>477</v>
      </c>
      <c r="E122" s="165"/>
      <c r="F122" s="165" t="s">
        <v>32</v>
      </c>
      <c r="G122" s="165"/>
      <c r="H122" s="134">
        <v>2016868</v>
      </c>
      <c r="I122" s="134">
        <v>2016868</v>
      </c>
      <c r="J122" s="134">
        <v>2013868</v>
      </c>
      <c r="K122" s="134">
        <v>1775747</v>
      </c>
      <c r="L122" s="134">
        <v>238121</v>
      </c>
      <c r="M122" s="134">
        <v>0</v>
      </c>
      <c r="N122" s="134">
        <v>3000</v>
      </c>
      <c r="O122" s="134">
        <v>0</v>
      </c>
      <c r="P122" s="134">
        <v>0</v>
      </c>
      <c r="Q122" s="134">
        <v>0</v>
      </c>
      <c r="R122" s="134">
        <v>0</v>
      </c>
      <c r="S122" s="134">
        <v>0</v>
      </c>
      <c r="T122" s="167">
        <v>0</v>
      </c>
      <c r="U122" s="167"/>
      <c r="V122" s="134">
        <v>0</v>
      </c>
      <c r="W122" s="134">
        <v>0</v>
      </c>
    </row>
    <row r="123" spans="1:23" ht="12.75" customHeight="1">
      <c r="A123" s="168"/>
      <c r="B123" s="168"/>
      <c r="C123" s="168"/>
      <c r="D123" s="165"/>
      <c r="E123" s="165"/>
      <c r="F123" s="165" t="s">
        <v>33</v>
      </c>
      <c r="G123" s="165"/>
      <c r="H123" s="134">
        <v>-2749</v>
      </c>
      <c r="I123" s="134">
        <v>-2749</v>
      </c>
      <c r="J123" s="134">
        <v>-2749</v>
      </c>
      <c r="K123" s="134">
        <v>-2749</v>
      </c>
      <c r="L123" s="134">
        <v>0</v>
      </c>
      <c r="M123" s="134">
        <v>0</v>
      </c>
      <c r="N123" s="134">
        <v>0</v>
      </c>
      <c r="O123" s="134">
        <v>0</v>
      </c>
      <c r="P123" s="134">
        <v>0</v>
      </c>
      <c r="Q123" s="134">
        <v>0</v>
      </c>
      <c r="R123" s="134">
        <v>0</v>
      </c>
      <c r="S123" s="134">
        <v>0</v>
      </c>
      <c r="T123" s="167">
        <v>0</v>
      </c>
      <c r="U123" s="167"/>
      <c r="V123" s="134">
        <v>0</v>
      </c>
      <c r="W123" s="134">
        <v>0</v>
      </c>
    </row>
    <row r="124" spans="1:23" ht="12.75" customHeight="1">
      <c r="A124" s="168"/>
      <c r="B124" s="168"/>
      <c r="C124" s="168"/>
      <c r="D124" s="165"/>
      <c r="E124" s="165"/>
      <c r="F124" s="165" t="s">
        <v>34</v>
      </c>
      <c r="G124" s="165"/>
      <c r="H124" s="134">
        <v>2749</v>
      </c>
      <c r="I124" s="134">
        <v>2749</v>
      </c>
      <c r="J124" s="134">
        <v>2749</v>
      </c>
      <c r="K124" s="134">
        <v>0</v>
      </c>
      <c r="L124" s="134">
        <v>2749</v>
      </c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  <c r="S124" s="134">
        <v>0</v>
      </c>
      <c r="T124" s="167">
        <v>0</v>
      </c>
      <c r="U124" s="167"/>
      <c r="V124" s="134">
        <v>0</v>
      </c>
      <c r="W124" s="134">
        <v>0</v>
      </c>
    </row>
    <row r="125" spans="1:23" ht="12.75" customHeight="1">
      <c r="A125" s="168"/>
      <c r="B125" s="168"/>
      <c r="C125" s="168"/>
      <c r="D125" s="165"/>
      <c r="E125" s="165"/>
      <c r="F125" s="165" t="s">
        <v>35</v>
      </c>
      <c r="G125" s="165"/>
      <c r="H125" s="134">
        <v>2016868</v>
      </c>
      <c r="I125" s="134">
        <v>2016868</v>
      </c>
      <c r="J125" s="134">
        <v>2013868</v>
      </c>
      <c r="K125" s="134">
        <v>1772998</v>
      </c>
      <c r="L125" s="134">
        <v>240870</v>
      </c>
      <c r="M125" s="134">
        <v>0</v>
      </c>
      <c r="N125" s="134">
        <v>3000</v>
      </c>
      <c r="O125" s="134">
        <v>0</v>
      </c>
      <c r="P125" s="134">
        <v>0</v>
      </c>
      <c r="Q125" s="134">
        <v>0</v>
      </c>
      <c r="R125" s="134">
        <v>0</v>
      </c>
      <c r="S125" s="134">
        <v>0</v>
      </c>
      <c r="T125" s="167">
        <v>0</v>
      </c>
      <c r="U125" s="167"/>
      <c r="V125" s="134">
        <v>0</v>
      </c>
      <c r="W125" s="134">
        <v>0</v>
      </c>
    </row>
    <row r="126" spans="1:23" ht="12.75" customHeight="1">
      <c r="A126" s="168" t="s">
        <v>63</v>
      </c>
      <c r="B126" s="168" t="s">
        <v>412</v>
      </c>
      <c r="C126" s="168" t="s">
        <v>63</v>
      </c>
      <c r="D126" s="165" t="s">
        <v>196</v>
      </c>
      <c r="E126" s="165"/>
      <c r="F126" s="165" t="s">
        <v>32</v>
      </c>
      <c r="G126" s="165"/>
      <c r="H126" s="134">
        <v>1193174</v>
      </c>
      <c r="I126" s="134">
        <v>1193174</v>
      </c>
      <c r="J126" s="134">
        <v>424062</v>
      </c>
      <c r="K126" s="134">
        <v>4000</v>
      </c>
      <c r="L126" s="134">
        <v>420062</v>
      </c>
      <c r="M126" s="134">
        <v>0</v>
      </c>
      <c r="N126" s="134">
        <v>0</v>
      </c>
      <c r="O126" s="134">
        <v>769112</v>
      </c>
      <c r="P126" s="134">
        <v>0</v>
      </c>
      <c r="Q126" s="134">
        <v>0</v>
      </c>
      <c r="R126" s="134">
        <v>0</v>
      </c>
      <c r="S126" s="134">
        <v>0</v>
      </c>
      <c r="T126" s="167">
        <v>0</v>
      </c>
      <c r="U126" s="167"/>
      <c r="V126" s="134">
        <v>0</v>
      </c>
      <c r="W126" s="134">
        <v>0</v>
      </c>
    </row>
    <row r="127" spans="1:23" ht="12.75" customHeight="1">
      <c r="A127" s="168"/>
      <c r="B127" s="168"/>
      <c r="C127" s="168"/>
      <c r="D127" s="165"/>
      <c r="E127" s="165"/>
      <c r="F127" s="165" t="s">
        <v>33</v>
      </c>
      <c r="G127" s="165"/>
      <c r="H127" s="134">
        <v>-285025</v>
      </c>
      <c r="I127" s="134">
        <v>-285025</v>
      </c>
      <c r="J127" s="134">
        <v>-285025</v>
      </c>
      <c r="K127" s="134">
        <v>0</v>
      </c>
      <c r="L127" s="134">
        <v>-285025</v>
      </c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0</v>
      </c>
      <c r="S127" s="134">
        <v>0</v>
      </c>
      <c r="T127" s="167">
        <v>0</v>
      </c>
      <c r="U127" s="167"/>
      <c r="V127" s="134">
        <v>0</v>
      </c>
      <c r="W127" s="134">
        <v>0</v>
      </c>
    </row>
    <row r="128" spans="1:23" ht="12.75" customHeight="1">
      <c r="A128" s="168"/>
      <c r="B128" s="168"/>
      <c r="C128" s="168"/>
      <c r="D128" s="165"/>
      <c r="E128" s="165"/>
      <c r="F128" s="165" t="s">
        <v>34</v>
      </c>
      <c r="G128" s="165"/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4">
        <v>0</v>
      </c>
      <c r="T128" s="167">
        <v>0</v>
      </c>
      <c r="U128" s="167"/>
      <c r="V128" s="134">
        <v>0</v>
      </c>
      <c r="W128" s="134">
        <v>0</v>
      </c>
    </row>
    <row r="129" spans="1:23" ht="12.75" customHeight="1">
      <c r="A129" s="168"/>
      <c r="B129" s="168"/>
      <c r="C129" s="168"/>
      <c r="D129" s="165"/>
      <c r="E129" s="165"/>
      <c r="F129" s="165" t="s">
        <v>35</v>
      </c>
      <c r="G129" s="165"/>
      <c r="H129" s="134">
        <v>908149</v>
      </c>
      <c r="I129" s="134">
        <v>908149</v>
      </c>
      <c r="J129" s="134">
        <v>139037</v>
      </c>
      <c r="K129" s="134">
        <v>4000</v>
      </c>
      <c r="L129" s="134">
        <v>135037</v>
      </c>
      <c r="M129" s="134">
        <v>0</v>
      </c>
      <c r="N129" s="134">
        <v>0</v>
      </c>
      <c r="O129" s="134">
        <v>769112</v>
      </c>
      <c r="P129" s="134">
        <v>0</v>
      </c>
      <c r="Q129" s="134">
        <v>0</v>
      </c>
      <c r="R129" s="134">
        <v>0</v>
      </c>
      <c r="S129" s="134">
        <v>0</v>
      </c>
      <c r="T129" s="167">
        <v>0</v>
      </c>
      <c r="U129" s="167"/>
      <c r="V129" s="134">
        <v>0</v>
      </c>
      <c r="W129" s="134">
        <v>0</v>
      </c>
    </row>
    <row r="130" spans="1:23" ht="12.75" customHeight="1">
      <c r="A130" s="168" t="s">
        <v>187</v>
      </c>
      <c r="B130" s="168" t="s">
        <v>63</v>
      </c>
      <c r="C130" s="168" t="s">
        <v>63</v>
      </c>
      <c r="D130" s="165" t="s">
        <v>188</v>
      </c>
      <c r="E130" s="165"/>
      <c r="F130" s="165" t="s">
        <v>32</v>
      </c>
      <c r="G130" s="165"/>
      <c r="H130" s="134">
        <v>12435129.68</v>
      </c>
      <c r="I130" s="134">
        <v>9915758.68</v>
      </c>
      <c r="J130" s="134">
        <v>9629673.68</v>
      </c>
      <c r="K130" s="134">
        <v>7843303</v>
      </c>
      <c r="L130" s="134">
        <v>1786370.68</v>
      </c>
      <c r="M130" s="134">
        <v>0</v>
      </c>
      <c r="N130" s="134">
        <v>286085</v>
      </c>
      <c r="O130" s="134">
        <v>0</v>
      </c>
      <c r="P130" s="134">
        <v>0</v>
      </c>
      <c r="Q130" s="134">
        <v>0</v>
      </c>
      <c r="R130" s="134">
        <v>2519371</v>
      </c>
      <c r="S130" s="134">
        <v>2519371</v>
      </c>
      <c r="T130" s="167">
        <v>0</v>
      </c>
      <c r="U130" s="167"/>
      <c r="V130" s="134">
        <v>0</v>
      </c>
      <c r="W130" s="134">
        <v>0</v>
      </c>
    </row>
    <row r="131" spans="1:23" ht="12.75" customHeight="1">
      <c r="A131" s="168"/>
      <c r="B131" s="168"/>
      <c r="C131" s="168"/>
      <c r="D131" s="165"/>
      <c r="E131" s="165"/>
      <c r="F131" s="165" t="s">
        <v>33</v>
      </c>
      <c r="G131" s="165"/>
      <c r="H131" s="134">
        <v>-206221.53</v>
      </c>
      <c r="I131" s="134">
        <v>-184779</v>
      </c>
      <c r="J131" s="134">
        <v>-146779</v>
      </c>
      <c r="K131" s="134">
        <v>-98900</v>
      </c>
      <c r="L131" s="134">
        <v>-47879</v>
      </c>
      <c r="M131" s="134">
        <v>0</v>
      </c>
      <c r="N131" s="134">
        <v>-38000</v>
      </c>
      <c r="O131" s="134">
        <v>0</v>
      </c>
      <c r="P131" s="134">
        <v>0</v>
      </c>
      <c r="Q131" s="134">
        <v>0</v>
      </c>
      <c r="R131" s="134">
        <v>-21442.53</v>
      </c>
      <c r="S131" s="134">
        <v>-21442.53</v>
      </c>
      <c r="T131" s="167">
        <v>0</v>
      </c>
      <c r="U131" s="167"/>
      <c r="V131" s="134">
        <v>0</v>
      </c>
      <c r="W131" s="134">
        <v>0</v>
      </c>
    </row>
    <row r="132" spans="1:23" ht="12.75" customHeight="1">
      <c r="A132" s="168"/>
      <c r="B132" s="168"/>
      <c r="C132" s="168"/>
      <c r="D132" s="165"/>
      <c r="E132" s="165"/>
      <c r="F132" s="165" t="s">
        <v>34</v>
      </c>
      <c r="G132" s="165"/>
      <c r="H132" s="134">
        <v>97487</v>
      </c>
      <c r="I132" s="134">
        <v>97487</v>
      </c>
      <c r="J132" s="134">
        <v>97487</v>
      </c>
      <c r="K132" s="134">
        <v>50567</v>
      </c>
      <c r="L132" s="134">
        <v>46920</v>
      </c>
      <c r="M132" s="134">
        <v>0</v>
      </c>
      <c r="N132" s="134">
        <v>0</v>
      </c>
      <c r="O132" s="134">
        <v>0</v>
      </c>
      <c r="P132" s="134">
        <v>0</v>
      </c>
      <c r="Q132" s="134">
        <v>0</v>
      </c>
      <c r="R132" s="134">
        <v>0</v>
      </c>
      <c r="S132" s="134">
        <v>0</v>
      </c>
      <c r="T132" s="167">
        <v>0</v>
      </c>
      <c r="U132" s="167"/>
      <c r="V132" s="134">
        <v>0</v>
      </c>
      <c r="W132" s="134">
        <v>0</v>
      </c>
    </row>
    <row r="133" spans="1:23" ht="12.75" customHeight="1">
      <c r="A133" s="168"/>
      <c r="B133" s="168"/>
      <c r="C133" s="168"/>
      <c r="D133" s="165"/>
      <c r="E133" s="165"/>
      <c r="F133" s="165" t="s">
        <v>35</v>
      </c>
      <c r="G133" s="165"/>
      <c r="H133" s="134">
        <v>12326395.15</v>
      </c>
      <c r="I133" s="134">
        <v>9828466.68</v>
      </c>
      <c r="J133" s="134">
        <v>9580381.68</v>
      </c>
      <c r="K133" s="134">
        <v>7794970</v>
      </c>
      <c r="L133" s="134">
        <v>1785411.68</v>
      </c>
      <c r="M133" s="134">
        <v>0</v>
      </c>
      <c r="N133" s="134">
        <v>248085</v>
      </c>
      <c r="O133" s="134">
        <v>0</v>
      </c>
      <c r="P133" s="134">
        <v>0</v>
      </c>
      <c r="Q133" s="134">
        <v>0</v>
      </c>
      <c r="R133" s="134">
        <v>2497928.47</v>
      </c>
      <c r="S133" s="134">
        <v>2497928.47</v>
      </c>
      <c r="T133" s="167">
        <v>0</v>
      </c>
      <c r="U133" s="167"/>
      <c r="V133" s="134">
        <v>0</v>
      </c>
      <c r="W133" s="134">
        <v>0</v>
      </c>
    </row>
    <row r="134" spans="1:23" ht="12.75" customHeight="1">
      <c r="A134" s="168" t="s">
        <v>63</v>
      </c>
      <c r="B134" s="168" t="s">
        <v>189</v>
      </c>
      <c r="C134" s="168" t="s">
        <v>63</v>
      </c>
      <c r="D134" s="165" t="s">
        <v>190</v>
      </c>
      <c r="E134" s="165"/>
      <c r="F134" s="165" t="s">
        <v>32</v>
      </c>
      <c r="G134" s="165"/>
      <c r="H134" s="134">
        <v>7775015.68</v>
      </c>
      <c r="I134" s="134">
        <v>7206449.68</v>
      </c>
      <c r="J134" s="134">
        <v>6977484.68</v>
      </c>
      <c r="K134" s="134">
        <v>5712668</v>
      </c>
      <c r="L134" s="134">
        <v>1264816.68</v>
      </c>
      <c r="M134" s="134">
        <v>0</v>
      </c>
      <c r="N134" s="134">
        <v>228965</v>
      </c>
      <c r="O134" s="134">
        <v>0</v>
      </c>
      <c r="P134" s="134">
        <v>0</v>
      </c>
      <c r="Q134" s="134">
        <v>0</v>
      </c>
      <c r="R134" s="134">
        <v>568566</v>
      </c>
      <c r="S134" s="134">
        <v>568566</v>
      </c>
      <c r="T134" s="167">
        <v>0</v>
      </c>
      <c r="U134" s="167"/>
      <c r="V134" s="134">
        <v>0</v>
      </c>
      <c r="W134" s="134">
        <v>0</v>
      </c>
    </row>
    <row r="135" spans="1:23" ht="12.75" customHeight="1">
      <c r="A135" s="168"/>
      <c r="B135" s="168"/>
      <c r="C135" s="168"/>
      <c r="D135" s="165"/>
      <c r="E135" s="165"/>
      <c r="F135" s="165" t="s">
        <v>33</v>
      </c>
      <c r="G135" s="165"/>
      <c r="H135" s="134">
        <v>-196841.96</v>
      </c>
      <c r="I135" s="134">
        <v>-175400</v>
      </c>
      <c r="J135" s="134">
        <v>-137400</v>
      </c>
      <c r="K135" s="134">
        <v>-90200</v>
      </c>
      <c r="L135" s="134">
        <v>-47200</v>
      </c>
      <c r="M135" s="134">
        <v>0</v>
      </c>
      <c r="N135" s="134">
        <v>-38000</v>
      </c>
      <c r="O135" s="134">
        <v>0</v>
      </c>
      <c r="P135" s="134">
        <v>0</v>
      </c>
      <c r="Q135" s="134">
        <v>0</v>
      </c>
      <c r="R135" s="134">
        <v>-21441.96</v>
      </c>
      <c r="S135" s="134">
        <v>-21441.96</v>
      </c>
      <c r="T135" s="167">
        <v>0</v>
      </c>
      <c r="U135" s="167"/>
      <c r="V135" s="134">
        <v>0</v>
      </c>
      <c r="W135" s="134">
        <v>0</v>
      </c>
    </row>
    <row r="136" spans="1:23" ht="12.75" customHeight="1">
      <c r="A136" s="168"/>
      <c r="B136" s="168"/>
      <c r="C136" s="168"/>
      <c r="D136" s="165"/>
      <c r="E136" s="165"/>
      <c r="F136" s="165" t="s">
        <v>34</v>
      </c>
      <c r="G136" s="165"/>
      <c r="H136" s="134">
        <v>34145</v>
      </c>
      <c r="I136" s="134">
        <v>34145</v>
      </c>
      <c r="J136" s="134">
        <v>34145</v>
      </c>
      <c r="K136" s="134">
        <v>0</v>
      </c>
      <c r="L136" s="134">
        <v>34145</v>
      </c>
      <c r="M136" s="134">
        <v>0</v>
      </c>
      <c r="N136" s="134">
        <v>0</v>
      </c>
      <c r="O136" s="134">
        <v>0</v>
      </c>
      <c r="P136" s="134">
        <v>0</v>
      </c>
      <c r="Q136" s="134">
        <v>0</v>
      </c>
      <c r="R136" s="134">
        <v>0</v>
      </c>
      <c r="S136" s="134">
        <v>0</v>
      </c>
      <c r="T136" s="167">
        <v>0</v>
      </c>
      <c r="U136" s="167"/>
      <c r="V136" s="134">
        <v>0</v>
      </c>
      <c r="W136" s="134">
        <v>0</v>
      </c>
    </row>
    <row r="137" spans="1:23" ht="12.75" customHeight="1">
      <c r="A137" s="168"/>
      <c r="B137" s="168"/>
      <c r="C137" s="168"/>
      <c r="D137" s="165"/>
      <c r="E137" s="165"/>
      <c r="F137" s="165" t="s">
        <v>35</v>
      </c>
      <c r="G137" s="165"/>
      <c r="H137" s="134">
        <v>7612318.72</v>
      </c>
      <c r="I137" s="134">
        <v>7065194.68</v>
      </c>
      <c r="J137" s="134">
        <v>6874229.68</v>
      </c>
      <c r="K137" s="134">
        <v>5622468</v>
      </c>
      <c r="L137" s="134">
        <v>1251761.68</v>
      </c>
      <c r="M137" s="134">
        <v>0</v>
      </c>
      <c r="N137" s="134">
        <v>190965</v>
      </c>
      <c r="O137" s="134">
        <v>0</v>
      </c>
      <c r="P137" s="134">
        <v>0</v>
      </c>
      <c r="Q137" s="134">
        <v>0</v>
      </c>
      <c r="R137" s="134">
        <v>547124.04</v>
      </c>
      <c r="S137" s="134">
        <v>547124.04</v>
      </c>
      <c r="T137" s="167">
        <v>0</v>
      </c>
      <c r="U137" s="167"/>
      <c r="V137" s="134">
        <v>0</v>
      </c>
      <c r="W137" s="134">
        <v>0</v>
      </c>
    </row>
    <row r="138" spans="1:23" ht="12.75" customHeight="1">
      <c r="A138" s="168" t="s">
        <v>63</v>
      </c>
      <c r="B138" s="168" t="s">
        <v>355</v>
      </c>
      <c r="C138" s="168" t="s">
        <v>63</v>
      </c>
      <c r="D138" s="165" t="s">
        <v>356</v>
      </c>
      <c r="E138" s="165"/>
      <c r="F138" s="165" t="s">
        <v>32</v>
      </c>
      <c r="G138" s="165"/>
      <c r="H138" s="134">
        <v>1245951</v>
      </c>
      <c r="I138" s="134">
        <v>1245951</v>
      </c>
      <c r="J138" s="134">
        <v>1225751</v>
      </c>
      <c r="K138" s="134">
        <v>1093119</v>
      </c>
      <c r="L138" s="134">
        <v>132632</v>
      </c>
      <c r="M138" s="134">
        <v>0</v>
      </c>
      <c r="N138" s="134">
        <v>20200</v>
      </c>
      <c r="O138" s="134">
        <v>0</v>
      </c>
      <c r="P138" s="134">
        <v>0</v>
      </c>
      <c r="Q138" s="134">
        <v>0</v>
      </c>
      <c r="R138" s="134">
        <v>0</v>
      </c>
      <c r="S138" s="134">
        <v>0</v>
      </c>
      <c r="T138" s="167">
        <v>0</v>
      </c>
      <c r="U138" s="167"/>
      <c r="V138" s="134">
        <v>0</v>
      </c>
      <c r="W138" s="134">
        <v>0</v>
      </c>
    </row>
    <row r="139" spans="1:23" ht="12.75" customHeight="1">
      <c r="A139" s="168"/>
      <c r="B139" s="168"/>
      <c r="C139" s="168"/>
      <c r="D139" s="165"/>
      <c r="E139" s="165"/>
      <c r="F139" s="165" t="s">
        <v>33</v>
      </c>
      <c r="G139" s="165"/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  <c r="S139" s="134">
        <v>0</v>
      </c>
      <c r="T139" s="167">
        <v>0</v>
      </c>
      <c r="U139" s="167"/>
      <c r="V139" s="134">
        <v>0</v>
      </c>
      <c r="W139" s="134">
        <v>0</v>
      </c>
    </row>
    <row r="140" spans="1:23" ht="12.75" customHeight="1">
      <c r="A140" s="168"/>
      <c r="B140" s="168"/>
      <c r="C140" s="168"/>
      <c r="D140" s="165"/>
      <c r="E140" s="165"/>
      <c r="F140" s="165" t="s">
        <v>34</v>
      </c>
      <c r="G140" s="165"/>
      <c r="H140" s="134">
        <v>5567</v>
      </c>
      <c r="I140" s="134">
        <v>5567</v>
      </c>
      <c r="J140" s="134">
        <v>5567</v>
      </c>
      <c r="K140" s="134">
        <v>5567</v>
      </c>
      <c r="L140" s="134">
        <v>0</v>
      </c>
      <c r="M140" s="134">
        <v>0</v>
      </c>
      <c r="N140" s="134">
        <v>0</v>
      </c>
      <c r="O140" s="134">
        <v>0</v>
      </c>
      <c r="P140" s="134">
        <v>0</v>
      </c>
      <c r="Q140" s="134">
        <v>0</v>
      </c>
      <c r="R140" s="134">
        <v>0</v>
      </c>
      <c r="S140" s="134">
        <v>0</v>
      </c>
      <c r="T140" s="167">
        <v>0</v>
      </c>
      <c r="U140" s="167"/>
      <c r="V140" s="134">
        <v>0</v>
      </c>
      <c r="W140" s="134">
        <v>0</v>
      </c>
    </row>
    <row r="141" spans="1:23" ht="12.75" customHeight="1">
      <c r="A141" s="168"/>
      <c r="B141" s="168"/>
      <c r="C141" s="168"/>
      <c r="D141" s="165"/>
      <c r="E141" s="165"/>
      <c r="F141" s="165" t="s">
        <v>35</v>
      </c>
      <c r="G141" s="165"/>
      <c r="H141" s="134">
        <v>1251518</v>
      </c>
      <c r="I141" s="134">
        <v>1251518</v>
      </c>
      <c r="J141" s="134">
        <v>1231318</v>
      </c>
      <c r="K141" s="134">
        <v>1098686</v>
      </c>
      <c r="L141" s="134">
        <v>132632</v>
      </c>
      <c r="M141" s="134">
        <v>0</v>
      </c>
      <c r="N141" s="134">
        <v>20200</v>
      </c>
      <c r="O141" s="134">
        <v>0</v>
      </c>
      <c r="P141" s="134">
        <v>0</v>
      </c>
      <c r="Q141" s="134">
        <v>0</v>
      </c>
      <c r="R141" s="134">
        <v>0</v>
      </c>
      <c r="S141" s="134">
        <v>0</v>
      </c>
      <c r="T141" s="167">
        <v>0</v>
      </c>
      <c r="U141" s="167"/>
      <c r="V141" s="134">
        <v>0</v>
      </c>
      <c r="W141" s="134">
        <v>0</v>
      </c>
    </row>
    <row r="142" spans="1:23" ht="12.75" customHeight="1">
      <c r="A142" s="168" t="s">
        <v>63</v>
      </c>
      <c r="B142" s="168" t="s">
        <v>233</v>
      </c>
      <c r="C142" s="168" t="s">
        <v>63</v>
      </c>
      <c r="D142" s="165" t="s">
        <v>234</v>
      </c>
      <c r="E142" s="165"/>
      <c r="F142" s="165" t="s">
        <v>32</v>
      </c>
      <c r="G142" s="165"/>
      <c r="H142" s="134">
        <v>3352760</v>
      </c>
      <c r="I142" s="134">
        <v>1401955</v>
      </c>
      <c r="J142" s="134">
        <v>1389535</v>
      </c>
      <c r="K142" s="134">
        <v>1037516</v>
      </c>
      <c r="L142" s="134">
        <v>352019</v>
      </c>
      <c r="M142" s="134">
        <v>0</v>
      </c>
      <c r="N142" s="134">
        <v>12420</v>
      </c>
      <c r="O142" s="134">
        <v>0</v>
      </c>
      <c r="P142" s="134">
        <v>0</v>
      </c>
      <c r="Q142" s="134">
        <v>0</v>
      </c>
      <c r="R142" s="134">
        <v>1950805</v>
      </c>
      <c r="S142" s="134">
        <v>1950805</v>
      </c>
      <c r="T142" s="167">
        <v>0</v>
      </c>
      <c r="U142" s="167"/>
      <c r="V142" s="134">
        <v>0</v>
      </c>
      <c r="W142" s="134">
        <v>0</v>
      </c>
    </row>
    <row r="143" spans="1:23" ht="12.75" customHeight="1">
      <c r="A143" s="168"/>
      <c r="B143" s="168"/>
      <c r="C143" s="168"/>
      <c r="D143" s="165"/>
      <c r="E143" s="165"/>
      <c r="F143" s="165" t="s">
        <v>33</v>
      </c>
      <c r="G143" s="165"/>
      <c r="H143" s="134">
        <v>-9379.57</v>
      </c>
      <c r="I143" s="134">
        <v>-9379</v>
      </c>
      <c r="J143" s="134">
        <v>-9379</v>
      </c>
      <c r="K143" s="134">
        <v>-8700</v>
      </c>
      <c r="L143" s="134">
        <v>-679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-0.57</v>
      </c>
      <c r="S143" s="134">
        <v>-0.57</v>
      </c>
      <c r="T143" s="167">
        <v>0</v>
      </c>
      <c r="U143" s="167"/>
      <c r="V143" s="134">
        <v>0</v>
      </c>
      <c r="W143" s="134">
        <v>0</v>
      </c>
    </row>
    <row r="144" spans="1:23" ht="12.75" customHeight="1">
      <c r="A144" s="168"/>
      <c r="B144" s="168"/>
      <c r="C144" s="168"/>
      <c r="D144" s="165"/>
      <c r="E144" s="165"/>
      <c r="F144" s="165" t="s">
        <v>34</v>
      </c>
      <c r="G144" s="165"/>
      <c r="H144" s="134">
        <v>56495</v>
      </c>
      <c r="I144" s="134">
        <v>56495</v>
      </c>
      <c r="J144" s="134">
        <v>56495</v>
      </c>
      <c r="K144" s="134">
        <v>45000</v>
      </c>
      <c r="L144" s="134">
        <v>11495</v>
      </c>
      <c r="M144" s="134">
        <v>0</v>
      </c>
      <c r="N144" s="134">
        <v>0</v>
      </c>
      <c r="O144" s="134">
        <v>0</v>
      </c>
      <c r="P144" s="134">
        <v>0</v>
      </c>
      <c r="Q144" s="134">
        <v>0</v>
      </c>
      <c r="R144" s="134">
        <v>0</v>
      </c>
      <c r="S144" s="134">
        <v>0</v>
      </c>
      <c r="T144" s="167">
        <v>0</v>
      </c>
      <c r="U144" s="167"/>
      <c r="V144" s="134">
        <v>0</v>
      </c>
      <c r="W144" s="134">
        <v>0</v>
      </c>
    </row>
    <row r="145" spans="1:23" ht="12.75" customHeight="1">
      <c r="A145" s="168"/>
      <c r="B145" s="168"/>
      <c r="C145" s="168"/>
      <c r="D145" s="165"/>
      <c r="E145" s="165"/>
      <c r="F145" s="165" t="s">
        <v>35</v>
      </c>
      <c r="G145" s="165"/>
      <c r="H145" s="134">
        <v>3399875.43</v>
      </c>
      <c r="I145" s="134">
        <v>1449071</v>
      </c>
      <c r="J145" s="134">
        <v>1436651</v>
      </c>
      <c r="K145" s="134">
        <v>1073816</v>
      </c>
      <c r="L145" s="134">
        <v>362835</v>
      </c>
      <c r="M145" s="134">
        <v>0</v>
      </c>
      <c r="N145" s="134">
        <v>12420</v>
      </c>
      <c r="O145" s="134">
        <v>0</v>
      </c>
      <c r="P145" s="134">
        <v>0</v>
      </c>
      <c r="Q145" s="134">
        <v>0</v>
      </c>
      <c r="R145" s="134">
        <v>1950804.43</v>
      </c>
      <c r="S145" s="134">
        <v>1950804.43</v>
      </c>
      <c r="T145" s="167">
        <v>0</v>
      </c>
      <c r="U145" s="167"/>
      <c r="V145" s="134">
        <v>0</v>
      </c>
      <c r="W145" s="134">
        <v>0</v>
      </c>
    </row>
    <row r="146" spans="1:23" ht="12.75" customHeight="1">
      <c r="A146" s="168" t="s">
        <v>63</v>
      </c>
      <c r="B146" s="168" t="s">
        <v>413</v>
      </c>
      <c r="C146" s="168" t="s">
        <v>63</v>
      </c>
      <c r="D146" s="165" t="s">
        <v>406</v>
      </c>
      <c r="E146" s="165"/>
      <c r="F146" s="165" t="s">
        <v>32</v>
      </c>
      <c r="G146" s="165"/>
      <c r="H146" s="134">
        <v>34903</v>
      </c>
      <c r="I146" s="134">
        <v>34903</v>
      </c>
      <c r="J146" s="134">
        <v>34903</v>
      </c>
      <c r="K146" s="134">
        <v>0</v>
      </c>
      <c r="L146" s="134">
        <v>34903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67">
        <v>0</v>
      </c>
      <c r="U146" s="167"/>
      <c r="V146" s="134">
        <v>0</v>
      </c>
      <c r="W146" s="134">
        <v>0</v>
      </c>
    </row>
    <row r="147" spans="1:23" ht="12.75" customHeight="1">
      <c r="A147" s="168"/>
      <c r="B147" s="168"/>
      <c r="C147" s="168"/>
      <c r="D147" s="165"/>
      <c r="E147" s="165"/>
      <c r="F147" s="165" t="s">
        <v>33</v>
      </c>
      <c r="G147" s="165"/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34">
        <v>0</v>
      </c>
      <c r="T147" s="167">
        <v>0</v>
      </c>
      <c r="U147" s="167"/>
      <c r="V147" s="134">
        <v>0</v>
      </c>
      <c r="W147" s="134">
        <v>0</v>
      </c>
    </row>
    <row r="148" spans="1:23" ht="12.75" customHeight="1">
      <c r="A148" s="168"/>
      <c r="B148" s="168"/>
      <c r="C148" s="168"/>
      <c r="D148" s="165"/>
      <c r="E148" s="165"/>
      <c r="F148" s="165" t="s">
        <v>34</v>
      </c>
      <c r="G148" s="165"/>
      <c r="H148" s="134">
        <v>1280</v>
      </c>
      <c r="I148" s="134">
        <v>1280</v>
      </c>
      <c r="J148" s="134">
        <v>1280</v>
      </c>
      <c r="K148" s="134">
        <v>0</v>
      </c>
      <c r="L148" s="134">
        <v>1280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67">
        <v>0</v>
      </c>
      <c r="U148" s="167"/>
      <c r="V148" s="134">
        <v>0</v>
      </c>
      <c r="W148" s="134">
        <v>0</v>
      </c>
    </row>
    <row r="149" spans="1:23" ht="12.75" customHeight="1">
      <c r="A149" s="168"/>
      <c r="B149" s="168"/>
      <c r="C149" s="168"/>
      <c r="D149" s="165"/>
      <c r="E149" s="165"/>
      <c r="F149" s="165" t="s">
        <v>35</v>
      </c>
      <c r="G149" s="165"/>
      <c r="H149" s="134">
        <v>36183</v>
      </c>
      <c r="I149" s="134">
        <v>36183</v>
      </c>
      <c r="J149" s="134">
        <v>36183</v>
      </c>
      <c r="K149" s="134">
        <v>0</v>
      </c>
      <c r="L149" s="134">
        <v>36183</v>
      </c>
      <c r="M149" s="134">
        <v>0</v>
      </c>
      <c r="N149" s="134">
        <v>0</v>
      </c>
      <c r="O149" s="134">
        <v>0</v>
      </c>
      <c r="P149" s="134">
        <v>0</v>
      </c>
      <c r="Q149" s="134">
        <v>0</v>
      </c>
      <c r="R149" s="134">
        <v>0</v>
      </c>
      <c r="S149" s="134">
        <v>0</v>
      </c>
      <c r="T149" s="167">
        <v>0</v>
      </c>
      <c r="U149" s="167"/>
      <c r="V149" s="134">
        <v>0</v>
      </c>
      <c r="W149" s="134">
        <v>0</v>
      </c>
    </row>
    <row r="150" spans="1:23" ht="12.75" customHeight="1">
      <c r="A150" s="168" t="s">
        <v>191</v>
      </c>
      <c r="B150" s="168" t="s">
        <v>63</v>
      </c>
      <c r="C150" s="168" t="s">
        <v>63</v>
      </c>
      <c r="D150" s="165" t="s">
        <v>192</v>
      </c>
      <c r="E150" s="165"/>
      <c r="F150" s="165" t="s">
        <v>32</v>
      </c>
      <c r="G150" s="165"/>
      <c r="H150" s="134">
        <v>7039834</v>
      </c>
      <c r="I150" s="134">
        <v>6939834</v>
      </c>
      <c r="J150" s="134">
        <v>5183421</v>
      </c>
      <c r="K150" s="134">
        <v>3802464</v>
      </c>
      <c r="L150" s="134">
        <v>1380957</v>
      </c>
      <c r="M150" s="134">
        <v>94333</v>
      </c>
      <c r="N150" s="134">
        <v>1662080</v>
      </c>
      <c r="O150" s="134">
        <v>0</v>
      </c>
      <c r="P150" s="134">
        <v>0</v>
      </c>
      <c r="Q150" s="134">
        <v>0</v>
      </c>
      <c r="R150" s="134">
        <v>100000</v>
      </c>
      <c r="S150" s="134">
        <v>100000</v>
      </c>
      <c r="T150" s="167">
        <v>0</v>
      </c>
      <c r="U150" s="167"/>
      <c r="V150" s="134">
        <v>0</v>
      </c>
      <c r="W150" s="134">
        <v>0</v>
      </c>
    </row>
    <row r="151" spans="1:23" ht="12.75" customHeight="1">
      <c r="A151" s="168"/>
      <c r="B151" s="168"/>
      <c r="C151" s="168"/>
      <c r="D151" s="165"/>
      <c r="E151" s="165"/>
      <c r="F151" s="165" t="s">
        <v>33</v>
      </c>
      <c r="G151" s="165"/>
      <c r="H151" s="134">
        <v>-95573</v>
      </c>
      <c r="I151" s="134">
        <v>-95573</v>
      </c>
      <c r="J151" s="134">
        <v>-83093</v>
      </c>
      <c r="K151" s="134">
        <v>-19126</v>
      </c>
      <c r="L151" s="134">
        <v>-63967</v>
      </c>
      <c r="M151" s="134">
        <v>0</v>
      </c>
      <c r="N151" s="134">
        <v>-12480</v>
      </c>
      <c r="O151" s="134">
        <v>0</v>
      </c>
      <c r="P151" s="134">
        <v>0</v>
      </c>
      <c r="Q151" s="134">
        <v>0</v>
      </c>
      <c r="R151" s="134">
        <v>0</v>
      </c>
      <c r="S151" s="134">
        <v>0</v>
      </c>
      <c r="T151" s="167">
        <v>0</v>
      </c>
      <c r="U151" s="167"/>
      <c r="V151" s="134">
        <v>0</v>
      </c>
      <c r="W151" s="134">
        <v>0</v>
      </c>
    </row>
    <row r="152" spans="1:23" ht="12.75" customHeight="1">
      <c r="A152" s="168"/>
      <c r="B152" s="168"/>
      <c r="C152" s="168"/>
      <c r="D152" s="165"/>
      <c r="E152" s="165"/>
      <c r="F152" s="165" t="s">
        <v>34</v>
      </c>
      <c r="G152" s="165"/>
      <c r="H152" s="134">
        <v>95349</v>
      </c>
      <c r="I152" s="134">
        <v>95349</v>
      </c>
      <c r="J152" s="134">
        <v>80595</v>
      </c>
      <c r="K152" s="134">
        <v>33754</v>
      </c>
      <c r="L152" s="134">
        <v>46841</v>
      </c>
      <c r="M152" s="134">
        <v>0</v>
      </c>
      <c r="N152" s="134">
        <v>14754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67">
        <v>0</v>
      </c>
      <c r="U152" s="167"/>
      <c r="V152" s="134">
        <v>0</v>
      </c>
      <c r="W152" s="134">
        <v>0</v>
      </c>
    </row>
    <row r="153" spans="1:23" ht="12.75" customHeight="1">
      <c r="A153" s="168"/>
      <c r="B153" s="168"/>
      <c r="C153" s="168"/>
      <c r="D153" s="165"/>
      <c r="E153" s="165"/>
      <c r="F153" s="165" t="s">
        <v>35</v>
      </c>
      <c r="G153" s="165"/>
      <c r="H153" s="134">
        <v>7039610</v>
      </c>
      <c r="I153" s="134">
        <v>6939610</v>
      </c>
      <c r="J153" s="134">
        <v>5180923</v>
      </c>
      <c r="K153" s="134">
        <v>3817092</v>
      </c>
      <c r="L153" s="134">
        <v>1363831</v>
      </c>
      <c r="M153" s="134">
        <v>94333</v>
      </c>
      <c r="N153" s="134">
        <v>1664354</v>
      </c>
      <c r="O153" s="134">
        <v>0</v>
      </c>
      <c r="P153" s="134">
        <v>0</v>
      </c>
      <c r="Q153" s="134">
        <v>0</v>
      </c>
      <c r="R153" s="134">
        <v>100000</v>
      </c>
      <c r="S153" s="134">
        <v>100000</v>
      </c>
      <c r="T153" s="167">
        <v>0</v>
      </c>
      <c r="U153" s="167"/>
      <c r="V153" s="134">
        <v>0</v>
      </c>
      <c r="W153" s="134">
        <v>0</v>
      </c>
    </row>
    <row r="154" spans="1:23" ht="12.75" customHeight="1">
      <c r="A154" s="168" t="s">
        <v>63</v>
      </c>
      <c r="B154" s="168" t="s">
        <v>361</v>
      </c>
      <c r="C154" s="168" t="s">
        <v>63</v>
      </c>
      <c r="D154" s="165" t="s">
        <v>362</v>
      </c>
      <c r="E154" s="165"/>
      <c r="F154" s="165" t="s">
        <v>32</v>
      </c>
      <c r="G154" s="165"/>
      <c r="H154" s="134">
        <v>37820</v>
      </c>
      <c r="I154" s="134">
        <v>37820</v>
      </c>
      <c r="J154" s="134">
        <v>1220</v>
      </c>
      <c r="K154" s="134">
        <v>1220</v>
      </c>
      <c r="L154" s="134">
        <v>0</v>
      </c>
      <c r="M154" s="134">
        <v>0</v>
      </c>
      <c r="N154" s="134">
        <v>36600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67">
        <v>0</v>
      </c>
      <c r="U154" s="167"/>
      <c r="V154" s="134">
        <v>0</v>
      </c>
      <c r="W154" s="134">
        <v>0</v>
      </c>
    </row>
    <row r="155" spans="1:23" ht="12.75" customHeight="1">
      <c r="A155" s="168"/>
      <c r="B155" s="168"/>
      <c r="C155" s="168"/>
      <c r="D155" s="165"/>
      <c r="E155" s="165"/>
      <c r="F155" s="165" t="s">
        <v>33</v>
      </c>
      <c r="G155" s="165"/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4">
        <v>0</v>
      </c>
      <c r="Q155" s="134">
        <v>0</v>
      </c>
      <c r="R155" s="134">
        <v>0</v>
      </c>
      <c r="S155" s="134">
        <v>0</v>
      </c>
      <c r="T155" s="167">
        <v>0</v>
      </c>
      <c r="U155" s="167"/>
      <c r="V155" s="134">
        <v>0</v>
      </c>
      <c r="W155" s="134">
        <v>0</v>
      </c>
    </row>
    <row r="156" spans="1:23" ht="12.75" customHeight="1">
      <c r="A156" s="168"/>
      <c r="B156" s="168"/>
      <c r="C156" s="168"/>
      <c r="D156" s="165"/>
      <c r="E156" s="165"/>
      <c r="F156" s="165" t="s">
        <v>34</v>
      </c>
      <c r="G156" s="165"/>
      <c r="H156" s="134">
        <v>310</v>
      </c>
      <c r="I156" s="134">
        <v>310</v>
      </c>
      <c r="J156" s="134">
        <v>10</v>
      </c>
      <c r="K156" s="134">
        <v>10</v>
      </c>
      <c r="L156" s="134">
        <v>0</v>
      </c>
      <c r="M156" s="134">
        <v>0</v>
      </c>
      <c r="N156" s="134">
        <v>300</v>
      </c>
      <c r="O156" s="134">
        <v>0</v>
      </c>
      <c r="P156" s="134">
        <v>0</v>
      </c>
      <c r="Q156" s="134">
        <v>0</v>
      </c>
      <c r="R156" s="134">
        <v>0</v>
      </c>
      <c r="S156" s="134">
        <v>0</v>
      </c>
      <c r="T156" s="167">
        <v>0</v>
      </c>
      <c r="U156" s="167"/>
      <c r="V156" s="134">
        <v>0</v>
      </c>
      <c r="W156" s="134">
        <v>0</v>
      </c>
    </row>
    <row r="157" spans="1:23" ht="12.75" customHeight="1">
      <c r="A157" s="168"/>
      <c r="B157" s="168"/>
      <c r="C157" s="168"/>
      <c r="D157" s="165"/>
      <c r="E157" s="165"/>
      <c r="F157" s="165" t="s">
        <v>35</v>
      </c>
      <c r="G157" s="165"/>
      <c r="H157" s="134">
        <v>38130</v>
      </c>
      <c r="I157" s="134">
        <v>38130</v>
      </c>
      <c r="J157" s="134">
        <v>1230</v>
      </c>
      <c r="K157" s="134">
        <v>1230</v>
      </c>
      <c r="L157" s="134">
        <v>0</v>
      </c>
      <c r="M157" s="134">
        <v>0</v>
      </c>
      <c r="N157" s="134">
        <v>36900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167">
        <v>0</v>
      </c>
      <c r="U157" s="167"/>
      <c r="V157" s="134">
        <v>0</v>
      </c>
      <c r="W157" s="134">
        <v>0</v>
      </c>
    </row>
    <row r="158" spans="1:23" ht="12.75" customHeight="1">
      <c r="A158" s="168" t="s">
        <v>63</v>
      </c>
      <c r="B158" s="168" t="s">
        <v>366</v>
      </c>
      <c r="C158" s="168" t="s">
        <v>63</v>
      </c>
      <c r="D158" s="165" t="s">
        <v>367</v>
      </c>
      <c r="E158" s="165"/>
      <c r="F158" s="165" t="s">
        <v>32</v>
      </c>
      <c r="G158" s="165"/>
      <c r="H158" s="134">
        <v>1425132</v>
      </c>
      <c r="I158" s="134">
        <v>1425132</v>
      </c>
      <c r="J158" s="134">
        <v>76928</v>
      </c>
      <c r="K158" s="134">
        <v>76400</v>
      </c>
      <c r="L158" s="134">
        <v>528</v>
      </c>
      <c r="M158" s="134">
        <v>94333</v>
      </c>
      <c r="N158" s="134">
        <v>1253871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67">
        <v>0</v>
      </c>
      <c r="U158" s="167"/>
      <c r="V158" s="134">
        <v>0</v>
      </c>
      <c r="W158" s="134">
        <v>0</v>
      </c>
    </row>
    <row r="159" spans="1:23" ht="12.75" customHeight="1">
      <c r="A159" s="168"/>
      <c r="B159" s="168"/>
      <c r="C159" s="168"/>
      <c r="D159" s="165"/>
      <c r="E159" s="165"/>
      <c r="F159" s="165" t="s">
        <v>33</v>
      </c>
      <c r="G159" s="165"/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134">
        <v>0</v>
      </c>
      <c r="R159" s="134">
        <v>0</v>
      </c>
      <c r="S159" s="134">
        <v>0</v>
      </c>
      <c r="T159" s="167">
        <v>0</v>
      </c>
      <c r="U159" s="167"/>
      <c r="V159" s="134">
        <v>0</v>
      </c>
      <c r="W159" s="134">
        <v>0</v>
      </c>
    </row>
    <row r="160" spans="1:23" ht="12.75" customHeight="1">
      <c r="A160" s="168"/>
      <c r="B160" s="168"/>
      <c r="C160" s="168"/>
      <c r="D160" s="165"/>
      <c r="E160" s="165"/>
      <c r="F160" s="165" t="s">
        <v>34</v>
      </c>
      <c r="G160" s="165"/>
      <c r="H160" s="134">
        <v>32308</v>
      </c>
      <c r="I160" s="134">
        <v>32308</v>
      </c>
      <c r="J160" s="134">
        <v>29319</v>
      </c>
      <c r="K160" s="134">
        <v>29289</v>
      </c>
      <c r="L160" s="134">
        <v>30</v>
      </c>
      <c r="M160" s="134">
        <v>0</v>
      </c>
      <c r="N160" s="134">
        <v>2989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167">
        <v>0</v>
      </c>
      <c r="U160" s="167"/>
      <c r="V160" s="134">
        <v>0</v>
      </c>
      <c r="W160" s="134">
        <v>0</v>
      </c>
    </row>
    <row r="161" spans="1:23" ht="12.75" customHeight="1">
      <c r="A161" s="168"/>
      <c r="B161" s="168"/>
      <c r="C161" s="168"/>
      <c r="D161" s="165"/>
      <c r="E161" s="165"/>
      <c r="F161" s="165" t="s">
        <v>35</v>
      </c>
      <c r="G161" s="165"/>
      <c r="H161" s="134">
        <v>1457440</v>
      </c>
      <c r="I161" s="134">
        <v>1457440</v>
      </c>
      <c r="J161" s="134">
        <v>106247</v>
      </c>
      <c r="K161" s="134">
        <v>105689</v>
      </c>
      <c r="L161" s="134">
        <v>558</v>
      </c>
      <c r="M161" s="134">
        <v>94333</v>
      </c>
      <c r="N161" s="134">
        <v>1256860</v>
      </c>
      <c r="O161" s="134">
        <v>0</v>
      </c>
      <c r="P161" s="134">
        <v>0</v>
      </c>
      <c r="Q161" s="134">
        <v>0</v>
      </c>
      <c r="R161" s="134">
        <v>0</v>
      </c>
      <c r="S161" s="134">
        <v>0</v>
      </c>
      <c r="T161" s="167">
        <v>0</v>
      </c>
      <c r="U161" s="167"/>
      <c r="V161" s="134">
        <v>0</v>
      </c>
      <c r="W161" s="134">
        <v>0</v>
      </c>
    </row>
    <row r="162" spans="1:23" ht="12.75" customHeight="1">
      <c r="A162" s="168" t="s">
        <v>63</v>
      </c>
      <c r="B162" s="168" t="s">
        <v>194</v>
      </c>
      <c r="C162" s="168" t="s">
        <v>63</v>
      </c>
      <c r="D162" s="165" t="s">
        <v>195</v>
      </c>
      <c r="E162" s="165"/>
      <c r="F162" s="165" t="s">
        <v>32</v>
      </c>
      <c r="G162" s="165"/>
      <c r="H162" s="134">
        <v>5576882</v>
      </c>
      <c r="I162" s="134">
        <v>5476882</v>
      </c>
      <c r="J162" s="134">
        <v>5105273</v>
      </c>
      <c r="K162" s="134">
        <v>3724844</v>
      </c>
      <c r="L162" s="134">
        <v>1380429</v>
      </c>
      <c r="M162" s="134">
        <v>0</v>
      </c>
      <c r="N162" s="134">
        <v>371609</v>
      </c>
      <c r="O162" s="134">
        <v>0</v>
      </c>
      <c r="P162" s="134">
        <v>0</v>
      </c>
      <c r="Q162" s="134">
        <v>0</v>
      </c>
      <c r="R162" s="134">
        <v>100000</v>
      </c>
      <c r="S162" s="134">
        <v>100000</v>
      </c>
      <c r="T162" s="167">
        <v>0</v>
      </c>
      <c r="U162" s="167"/>
      <c r="V162" s="134">
        <v>0</v>
      </c>
      <c r="W162" s="134">
        <v>0</v>
      </c>
    </row>
    <row r="163" spans="1:23" ht="12.75" customHeight="1">
      <c r="A163" s="168"/>
      <c r="B163" s="168"/>
      <c r="C163" s="168"/>
      <c r="D163" s="165"/>
      <c r="E163" s="165"/>
      <c r="F163" s="165" t="s">
        <v>33</v>
      </c>
      <c r="G163" s="165"/>
      <c r="H163" s="134">
        <v>-95573</v>
      </c>
      <c r="I163" s="134">
        <v>-95573</v>
      </c>
      <c r="J163" s="134">
        <v>-83093</v>
      </c>
      <c r="K163" s="134">
        <v>-19126</v>
      </c>
      <c r="L163" s="134">
        <v>-63967</v>
      </c>
      <c r="M163" s="134">
        <v>0</v>
      </c>
      <c r="N163" s="134">
        <v>-12480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67">
        <v>0</v>
      </c>
      <c r="U163" s="167"/>
      <c r="V163" s="134">
        <v>0</v>
      </c>
      <c r="W163" s="134">
        <v>0</v>
      </c>
    </row>
    <row r="164" spans="1:23" ht="12.75" customHeight="1">
      <c r="A164" s="168"/>
      <c r="B164" s="168"/>
      <c r="C164" s="168"/>
      <c r="D164" s="165"/>
      <c r="E164" s="165"/>
      <c r="F164" s="165" t="s">
        <v>34</v>
      </c>
      <c r="G164" s="165"/>
      <c r="H164" s="134">
        <v>62731</v>
      </c>
      <c r="I164" s="134">
        <v>62731</v>
      </c>
      <c r="J164" s="134">
        <v>51266</v>
      </c>
      <c r="K164" s="134">
        <v>4455</v>
      </c>
      <c r="L164" s="134">
        <v>46811</v>
      </c>
      <c r="M164" s="134">
        <v>0</v>
      </c>
      <c r="N164" s="134">
        <v>11465</v>
      </c>
      <c r="O164" s="134">
        <v>0</v>
      </c>
      <c r="P164" s="134">
        <v>0</v>
      </c>
      <c r="Q164" s="134">
        <v>0</v>
      </c>
      <c r="R164" s="134">
        <v>0</v>
      </c>
      <c r="S164" s="134">
        <v>0</v>
      </c>
      <c r="T164" s="167">
        <v>0</v>
      </c>
      <c r="U164" s="167"/>
      <c r="V164" s="134">
        <v>0</v>
      </c>
      <c r="W164" s="134">
        <v>0</v>
      </c>
    </row>
    <row r="165" spans="1:23" ht="12.75" customHeight="1">
      <c r="A165" s="168"/>
      <c r="B165" s="168"/>
      <c r="C165" s="168"/>
      <c r="D165" s="165"/>
      <c r="E165" s="165"/>
      <c r="F165" s="165" t="s">
        <v>35</v>
      </c>
      <c r="G165" s="165"/>
      <c r="H165" s="134">
        <v>5544040</v>
      </c>
      <c r="I165" s="134">
        <v>5444040</v>
      </c>
      <c r="J165" s="134">
        <v>5073446</v>
      </c>
      <c r="K165" s="134">
        <v>3710173</v>
      </c>
      <c r="L165" s="134">
        <v>1363273</v>
      </c>
      <c r="M165" s="134">
        <v>0</v>
      </c>
      <c r="N165" s="134">
        <v>370594</v>
      </c>
      <c r="O165" s="134">
        <v>0</v>
      </c>
      <c r="P165" s="134">
        <v>0</v>
      </c>
      <c r="Q165" s="134">
        <v>0</v>
      </c>
      <c r="R165" s="134">
        <v>100000</v>
      </c>
      <c r="S165" s="134">
        <v>100000</v>
      </c>
      <c r="T165" s="167">
        <v>0</v>
      </c>
      <c r="U165" s="167"/>
      <c r="V165" s="134">
        <v>0</v>
      </c>
      <c r="W165" s="134">
        <v>0</v>
      </c>
    </row>
    <row r="166" spans="1:23" ht="18.75" customHeight="1">
      <c r="A166" s="164" t="s">
        <v>16</v>
      </c>
      <c r="B166" s="164"/>
      <c r="C166" s="164"/>
      <c r="D166" s="164"/>
      <c r="E166" s="164"/>
      <c r="F166" s="165" t="s">
        <v>32</v>
      </c>
      <c r="G166" s="165"/>
      <c r="H166" s="137">
        <v>114549569.17</v>
      </c>
      <c r="I166" s="137">
        <v>91931103.17</v>
      </c>
      <c r="J166" s="137">
        <v>83368638.17</v>
      </c>
      <c r="K166" s="137">
        <v>57661916</v>
      </c>
      <c r="L166" s="137">
        <v>25706722.17</v>
      </c>
      <c r="M166" s="137">
        <v>2083250</v>
      </c>
      <c r="N166" s="137">
        <v>3146640</v>
      </c>
      <c r="O166" s="137">
        <v>2702172</v>
      </c>
      <c r="P166" s="137">
        <v>615403</v>
      </c>
      <c r="Q166" s="137">
        <v>15000</v>
      </c>
      <c r="R166" s="137">
        <v>22618466</v>
      </c>
      <c r="S166" s="137">
        <v>19618466</v>
      </c>
      <c r="T166" s="166">
        <v>7839464</v>
      </c>
      <c r="U166" s="166"/>
      <c r="V166" s="137">
        <v>3000000</v>
      </c>
      <c r="W166" s="134">
        <v>0</v>
      </c>
    </row>
    <row r="167" spans="1:23" ht="20.25" customHeight="1">
      <c r="A167" s="164"/>
      <c r="B167" s="164"/>
      <c r="C167" s="164"/>
      <c r="D167" s="164"/>
      <c r="E167" s="164"/>
      <c r="F167" s="165" t="s">
        <v>33</v>
      </c>
      <c r="G167" s="165"/>
      <c r="H167" s="137">
        <v>-3214290.53</v>
      </c>
      <c r="I167" s="137">
        <v>-1393660</v>
      </c>
      <c r="J167" s="137">
        <v>-1338549</v>
      </c>
      <c r="K167" s="137">
        <v>-387434</v>
      </c>
      <c r="L167" s="137">
        <v>-951115</v>
      </c>
      <c r="M167" s="137">
        <v>0</v>
      </c>
      <c r="N167" s="137">
        <v>-55111</v>
      </c>
      <c r="O167" s="137">
        <v>0</v>
      </c>
      <c r="P167" s="137">
        <v>0</v>
      </c>
      <c r="Q167" s="137">
        <v>0</v>
      </c>
      <c r="R167" s="137">
        <v>-1820630.53</v>
      </c>
      <c r="S167" s="137">
        <v>-1820630.53</v>
      </c>
      <c r="T167" s="166">
        <v>0</v>
      </c>
      <c r="U167" s="166"/>
      <c r="V167" s="137">
        <v>0</v>
      </c>
      <c r="W167" s="134">
        <v>0</v>
      </c>
    </row>
    <row r="168" spans="1:23" ht="17.25" customHeight="1">
      <c r="A168" s="164"/>
      <c r="B168" s="164"/>
      <c r="C168" s="164"/>
      <c r="D168" s="164"/>
      <c r="E168" s="164"/>
      <c r="F168" s="165" t="s">
        <v>34</v>
      </c>
      <c r="G168" s="165"/>
      <c r="H168" s="137">
        <v>6192043</v>
      </c>
      <c r="I168" s="137">
        <v>1814435</v>
      </c>
      <c r="J168" s="137">
        <v>1416070</v>
      </c>
      <c r="K168" s="137">
        <v>482846</v>
      </c>
      <c r="L168" s="137">
        <v>933224</v>
      </c>
      <c r="M168" s="137">
        <v>373811</v>
      </c>
      <c r="N168" s="137">
        <v>24554</v>
      </c>
      <c r="O168" s="137">
        <v>0</v>
      </c>
      <c r="P168" s="137">
        <v>0</v>
      </c>
      <c r="Q168" s="137">
        <v>0</v>
      </c>
      <c r="R168" s="137">
        <v>4377608</v>
      </c>
      <c r="S168" s="137">
        <v>4377608</v>
      </c>
      <c r="T168" s="166">
        <v>0</v>
      </c>
      <c r="U168" s="166"/>
      <c r="V168" s="137">
        <v>0</v>
      </c>
      <c r="W168" s="134">
        <v>0</v>
      </c>
    </row>
    <row r="169" spans="1:23" ht="22.5" customHeight="1">
      <c r="A169" s="164"/>
      <c r="B169" s="164"/>
      <c r="C169" s="164"/>
      <c r="D169" s="164"/>
      <c r="E169" s="164"/>
      <c r="F169" s="165" t="s">
        <v>35</v>
      </c>
      <c r="G169" s="165"/>
      <c r="H169" s="137">
        <v>117527321.64</v>
      </c>
      <c r="I169" s="137">
        <v>92351878.17</v>
      </c>
      <c r="J169" s="137">
        <v>83446159.17</v>
      </c>
      <c r="K169" s="137">
        <v>57757328</v>
      </c>
      <c r="L169" s="137">
        <v>25688831.17</v>
      </c>
      <c r="M169" s="137">
        <v>2457061</v>
      </c>
      <c r="N169" s="137">
        <v>3116083</v>
      </c>
      <c r="O169" s="137">
        <v>2702172</v>
      </c>
      <c r="P169" s="137">
        <v>615403</v>
      </c>
      <c r="Q169" s="137">
        <v>15000</v>
      </c>
      <c r="R169" s="137">
        <v>25175443.47</v>
      </c>
      <c r="S169" s="137">
        <v>22175443.47</v>
      </c>
      <c r="T169" s="166">
        <v>7839464</v>
      </c>
      <c r="U169" s="166"/>
      <c r="V169" s="137">
        <v>3000000</v>
      </c>
      <c r="W169" s="134">
        <v>0</v>
      </c>
    </row>
  </sheetData>
  <sheetProtection/>
  <mergeCells count="503">
    <mergeCell ref="T165:U165"/>
    <mergeCell ref="F161:G161"/>
    <mergeCell ref="T161:U161"/>
    <mergeCell ref="F162:G162"/>
    <mergeCell ref="T162:U162"/>
    <mergeCell ref="F163:G163"/>
    <mergeCell ref="T163:U163"/>
    <mergeCell ref="F164:G164"/>
    <mergeCell ref="T164:U164"/>
    <mergeCell ref="F165:G165"/>
    <mergeCell ref="A158:A161"/>
    <mergeCell ref="B158:B161"/>
    <mergeCell ref="C158:C161"/>
    <mergeCell ref="D158:E161"/>
    <mergeCell ref="F158:G158"/>
    <mergeCell ref="A162:A165"/>
    <mergeCell ref="B162:B165"/>
    <mergeCell ref="C162:C165"/>
    <mergeCell ref="D162:E165"/>
    <mergeCell ref="T158:U158"/>
    <mergeCell ref="F159:G159"/>
    <mergeCell ref="T159:U159"/>
    <mergeCell ref="F160:G160"/>
    <mergeCell ref="T160:U160"/>
    <mergeCell ref="F155:G155"/>
    <mergeCell ref="T155:U155"/>
    <mergeCell ref="F156:G156"/>
    <mergeCell ref="T156:U156"/>
    <mergeCell ref="F157:G157"/>
    <mergeCell ref="T157:U157"/>
    <mergeCell ref="F152:G152"/>
    <mergeCell ref="T152:U152"/>
    <mergeCell ref="F153:G153"/>
    <mergeCell ref="T153:U153"/>
    <mergeCell ref="A154:A157"/>
    <mergeCell ref="B154:B157"/>
    <mergeCell ref="C154:C157"/>
    <mergeCell ref="D154:E157"/>
    <mergeCell ref="F154:G154"/>
    <mergeCell ref="T154:U154"/>
    <mergeCell ref="F149:G149"/>
    <mergeCell ref="T149:U149"/>
    <mergeCell ref="A150:A153"/>
    <mergeCell ref="B150:B153"/>
    <mergeCell ref="C150:C153"/>
    <mergeCell ref="D150:E153"/>
    <mergeCell ref="F150:G150"/>
    <mergeCell ref="T150:U150"/>
    <mergeCell ref="F151:G151"/>
    <mergeCell ref="T151:U151"/>
    <mergeCell ref="A146:A149"/>
    <mergeCell ref="B146:B149"/>
    <mergeCell ref="C146:C149"/>
    <mergeCell ref="D146:E149"/>
    <mergeCell ref="F146:G146"/>
    <mergeCell ref="T146:U146"/>
    <mergeCell ref="F147:G147"/>
    <mergeCell ref="T147:U147"/>
    <mergeCell ref="F148:G148"/>
    <mergeCell ref="T148:U148"/>
    <mergeCell ref="F143:G143"/>
    <mergeCell ref="T143:U143"/>
    <mergeCell ref="F144:G144"/>
    <mergeCell ref="T144:U144"/>
    <mergeCell ref="F145:G145"/>
    <mergeCell ref="T145:U145"/>
    <mergeCell ref="F140:G140"/>
    <mergeCell ref="T140:U140"/>
    <mergeCell ref="F141:G141"/>
    <mergeCell ref="T141:U141"/>
    <mergeCell ref="A142:A145"/>
    <mergeCell ref="B142:B145"/>
    <mergeCell ref="C142:C145"/>
    <mergeCell ref="D142:E145"/>
    <mergeCell ref="F142:G142"/>
    <mergeCell ref="T142:U142"/>
    <mergeCell ref="F137:G137"/>
    <mergeCell ref="T137:U137"/>
    <mergeCell ref="A138:A141"/>
    <mergeCell ref="B138:B141"/>
    <mergeCell ref="C138:C141"/>
    <mergeCell ref="D138:E141"/>
    <mergeCell ref="F138:G138"/>
    <mergeCell ref="T138:U138"/>
    <mergeCell ref="F139:G139"/>
    <mergeCell ref="T139:U139"/>
    <mergeCell ref="A134:A137"/>
    <mergeCell ref="B134:B137"/>
    <mergeCell ref="C134:C137"/>
    <mergeCell ref="D134:E137"/>
    <mergeCell ref="F134:G134"/>
    <mergeCell ref="T134:U134"/>
    <mergeCell ref="F135:G135"/>
    <mergeCell ref="T135:U135"/>
    <mergeCell ref="F136:G136"/>
    <mergeCell ref="T136:U136"/>
    <mergeCell ref="F131:G131"/>
    <mergeCell ref="T131:U131"/>
    <mergeCell ref="F132:G132"/>
    <mergeCell ref="T132:U132"/>
    <mergeCell ref="F133:G133"/>
    <mergeCell ref="T133:U133"/>
    <mergeCell ref="F128:G128"/>
    <mergeCell ref="T128:U128"/>
    <mergeCell ref="F129:G129"/>
    <mergeCell ref="T129:U129"/>
    <mergeCell ref="A130:A133"/>
    <mergeCell ref="B130:B133"/>
    <mergeCell ref="C130:C133"/>
    <mergeCell ref="D130:E133"/>
    <mergeCell ref="F130:G130"/>
    <mergeCell ref="T130:U130"/>
    <mergeCell ref="F125:G125"/>
    <mergeCell ref="T125:U125"/>
    <mergeCell ref="A126:A129"/>
    <mergeCell ref="B126:B129"/>
    <mergeCell ref="C126:C129"/>
    <mergeCell ref="D126:E129"/>
    <mergeCell ref="F126:G126"/>
    <mergeCell ref="T126:U126"/>
    <mergeCell ref="F127:G127"/>
    <mergeCell ref="T127:U127"/>
    <mergeCell ref="A122:A125"/>
    <mergeCell ref="B122:B125"/>
    <mergeCell ref="C122:C125"/>
    <mergeCell ref="D122:E125"/>
    <mergeCell ref="F122:G122"/>
    <mergeCell ref="T122:U122"/>
    <mergeCell ref="F123:G123"/>
    <mergeCell ref="T123:U123"/>
    <mergeCell ref="F124:G124"/>
    <mergeCell ref="T124:U124"/>
    <mergeCell ref="F119:G119"/>
    <mergeCell ref="T119:U119"/>
    <mergeCell ref="F120:G120"/>
    <mergeCell ref="T120:U120"/>
    <mergeCell ref="F121:G121"/>
    <mergeCell ref="T121:U121"/>
    <mergeCell ref="F116:G116"/>
    <mergeCell ref="T116:U116"/>
    <mergeCell ref="F117:G117"/>
    <mergeCell ref="T117:U117"/>
    <mergeCell ref="A118:A121"/>
    <mergeCell ref="B118:B121"/>
    <mergeCell ref="C118:C121"/>
    <mergeCell ref="D118:E121"/>
    <mergeCell ref="F118:G118"/>
    <mergeCell ref="T118:U118"/>
    <mergeCell ref="F113:G113"/>
    <mergeCell ref="T113:U113"/>
    <mergeCell ref="A114:A117"/>
    <mergeCell ref="B114:B117"/>
    <mergeCell ref="C114:C117"/>
    <mergeCell ref="D114:E117"/>
    <mergeCell ref="F114:G114"/>
    <mergeCell ref="T114:U114"/>
    <mergeCell ref="F115:G115"/>
    <mergeCell ref="T115:U115"/>
    <mergeCell ref="F110:G110"/>
    <mergeCell ref="T110:U110"/>
    <mergeCell ref="F111:G111"/>
    <mergeCell ref="T111:U111"/>
    <mergeCell ref="F112:G112"/>
    <mergeCell ref="T112:U112"/>
    <mergeCell ref="B106:B109"/>
    <mergeCell ref="C106:C109"/>
    <mergeCell ref="D106:E109"/>
    <mergeCell ref="A110:A113"/>
    <mergeCell ref="B110:B113"/>
    <mergeCell ref="C110:C113"/>
    <mergeCell ref="D110:E113"/>
    <mergeCell ref="A106:A109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  <mergeCell ref="T64:U64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T50:U50"/>
    <mergeCell ref="F51:G51"/>
    <mergeCell ref="T51:U51"/>
    <mergeCell ref="F52:G52"/>
    <mergeCell ref="T52:U52"/>
    <mergeCell ref="B50:B53"/>
    <mergeCell ref="C50:C53"/>
    <mergeCell ref="D50:E53"/>
    <mergeCell ref="F53:G53"/>
    <mergeCell ref="T53:U53"/>
    <mergeCell ref="A50:A53"/>
    <mergeCell ref="F50:G50"/>
    <mergeCell ref="F47:G47"/>
    <mergeCell ref="T47:U47"/>
    <mergeCell ref="F48:G48"/>
    <mergeCell ref="T48:U48"/>
    <mergeCell ref="F49:G49"/>
    <mergeCell ref="T49:U49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8:U18"/>
    <mergeCell ref="T12:U12"/>
    <mergeCell ref="F13:G13"/>
    <mergeCell ref="T13:U13"/>
    <mergeCell ref="T19:U19"/>
    <mergeCell ref="D18:E21"/>
    <mergeCell ref="F19:G1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A62:A65"/>
    <mergeCell ref="B62:B65"/>
    <mergeCell ref="C62:C65"/>
    <mergeCell ref="D62:E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A102:A105"/>
    <mergeCell ref="F99:G99"/>
    <mergeCell ref="T99:U99"/>
    <mergeCell ref="F100:G100"/>
    <mergeCell ref="T100:U100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B102:B105"/>
    <mergeCell ref="C102:C105"/>
    <mergeCell ref="D102:E105"/>
    <mergeCell ref="F105:G105"/>
    <mergeCell ref="T105:U105"/>
    <mergeCell ref="F109:G109"/>
    <mergeCell ref="T109:U109"/>
    <mergeCell ref="F106:G106"/>
    <mergeCell ref="T106:U106"/>
    <mergeCell ref="F107:G107"/>
    <mergeCell ref="T107:U107"/>
    <mergeCell ref="F108:G108"/>
    <mergeCell ref="T108:U108"/>
    <mergeCell ref="A166:E169"/>
    <mergeCell ref="F166:G166"/>
    <mergeCell ref="T166:U166"/>
    <mergeCell ref="F167:G167"/>
    <mergeCell ref="T167:U167"/>
    <mergeCell ref="F168:G168"/>
    <mergeCell ref="T168:U168"/>
    <mergeCell ref="F169:G169"/>
    <mergeCell ref="T169:U16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view="pageLayout" workbookViewId="0" topLeftCell="A1">
      <selection activeCell="N4" sqref="N4"/>
    </sheetView>
  </sheetViews>
  <sheetFormatPr defaultColWidth="9.33203125" defaultRowHeight="12.75"/>
  <cols>
    <col min="1" max="1" width="5.16015625" style="12" customWidth="1"/>
    <col min="2" max="2" width="6.16015625" style="12" customWidth="1"/>
    <col min="3" max="3" width="8.66015625" style="12" customWidth="1"/>
    <col min="4" max="4" width="20.16015625" style="12" customWidth="1"/>
    <col min="5" max="5" width="13.83203125" style="12" customWidth="1"/>
    <col min="6" max="6" width="12.33203125" style="12" customWidth="1"/>
    <col min="7" max="7" width="8.83203125" style="12" customWidth="1"/>
    <col min="8" max="8" width="8.33203125" style="12" customWidth="1"/>
    <col min="9" max="9" width="13.33203125" style="12" customWidth="1"/>
    <col min="10" max="10" width="8.5" style="12" customWidth="1"/>
    <col min="11" max="11" width="12" style="12" customWidth="1"/>
    <col min="12" max="16384" width="9.33203125" style="12" customWidth="1"/>
  </cols>
  <sheetData>
    <row r="1" spans="1:11" ht="18">
      <c r="A1" s="172" t="s">
        <v>181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9" t="s">
        <v>0</v>
      </c>
    </row>
    <row r="3" spans="1:11" s="13" customFormat="1" ht="19.5" customHeight="1">
      <c r="A3" s="173" t="s">
        <v>30</v>
      </c>
      <c r="B3" s="173" t="s">
        <v>1</v>
      </c>
      <c r="C3" s="173" t="s">
        <v>180</v>
      </c>
      <c r="D3" s="174" t="s">
        <v>179</v>
      </c>
      <c r="E3" s="174" t="s">
        <v>178</v>
      </c>
      <c r="F3" s="174"/>
      <c r="G3" s="174"/>
      <c r="H3" s="174"/>
      <c r="I3" s="174"/>
      <c r="J3" s="174"/>
      <c r="K3" s="175" t="s">
        <v>177</v>
      </c>
    </row>
    <row r="4" spans="1:11" s="13" customFormat="1" ht="19.5" customHeight="1">
      <c r="A4" s="173"/>
      <c r="B4" s="173"/>
      <c r="C4" s="173"/>
      <c r="D4" s="174"/>
      <c r="E4" s="174" t="s">
        <v>176</v>
      </c>
      <c r="F4" s="174" t="s">
        <v>175</v>
      </c>
      <c r="G4" s="174"/>
      <c r="H4" s="174"/>
      <c r="I4" s="174"/>
      <c r="J4" s="174"/>
      <c r="K4" s="175"/>
    </row>
    <row r="5" spans="1:11" s="13" customFormat="1" ht="19.5" customHeight="1">
      <c r="A5" s="173"/>
      <c r="B5" s="173"/>
      <c r="C5" s="173"/>
      <c r="D5" s="174"/>
      <c r="E5" s="174"/>
      <c r="F5" s="182" t="s">
        <v>174</v>
      </c>
      <c r="G5" s="179" t="s">
        <v>173</v>
      </c>
      <c r="H5" s="28" t="s">
        <v>24</v>
      </c>
      <c r="I5" s="182" t="s">
        <v>172</v>
      </c>
      <c r="J5" s="179" t="s">
        <v>171</v>
      </c>
      <c r="K5" s="175"/>
    </row>
    <row r="6" spans="1:11" s="13" customFormat="1" ht="29.25" customHeight="1">
      <c r="A6" s="173"/>
      <c r="B6" s="173"/>
      <c r="C6" s="173"/>
      <c r="D6" s="174"/>
      <c r="E6" s="174"/>
      <c r="F6" s="183"/>
      <c r="G6" s="180"/>
      <c r="H6" s="185" t="s">
        <v>170</v>
      </c>
      <c r="I6" s="183"/>
      <c r="J6" s="180"/>
      <c r="K6" s="175"/>
    </row>
    <row r="7" spans="1:11" s="13" customFormat="1" ht="19.5" customHeight="1">
      <c r="A7" s="173"/>
      <c r="B7" s="173"/>
      <c r="C7" s="173"/>
      <c r="D7" s="174"/>
      <c r="E7" s="174"/>
      <c r="F7" s="183"/>
      <c r="G7" s="180"/>
      <c r="H7" s="185"/>
      <c r="I7" s="183"/>
      <c r="J7" s="180"/>
      <c r="K7" s="175"/>
    </row>
    <row r="8" spans="1:11" s="13" customFormat="1" ht="12.75" customHeight="1">
      <c r="A8" s="173"/>
      <c r="B8" s="173"/>
      <c r="C8" s="173"/>
      <c r="D8" s="174"/>
      <c r="E8" s="174"/>
      <c r="F8" s="184"/>
      <c r="G8" s="181"/>
      <c r="H8" s="185"/>
      <c r="I8" s="184"/>
      <c r="J8" s="181"/>
      <c r="K8" s="175"/>
    </row>
    <row r="9" spans="1:11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6">
        <v>11</v>
      </c>
    </row>
    <row r="10" spans="1:11" ht="57" customHeight="1">
      <c r="A10" s="23" t="s">
        <v>29</v>
      </c>
      <c r="B10" s="23">
        <v>600</v>
      </c>
      <c r="C10" s="23">
        <v>60014</v>
      </c>
      <c r="D10" s="22" t="s">
        <v>212</v>
      </c>
      <c r="E10" s="21">
        <v>92970</v>
      </c>
      <c r="F10" s="21">
        <v>92970</v>
      </c>
      <c r="G10" s="21">
        <v>0</v>
      </c>
      <c r="H10" s="21">
        <v>0</v>
      </c>
      <c r="I10" s="20" t="s">
        <v>84</v>
      </c>
      <c r="J10" s="19">
        <v>0</v>
      </c>
      <c r="K10" s="18" t="s">
        <v>143</v>
      </c>
    </row>
    <row r="11" spans="1:11" ht="51" customHeight="1">
      <c r="A11" s="23" t="s">
        <v>169</v>
      </c>
      <c r="B11" s="23">
        <v>600</v>
      </c>
      <c r="C11" s="23">
        <v>60014</v>
      </c>
      <c r="D11" s="22" t="s">
        <v>168</v>
      </c>
      <c r="E11" s="21">
        <v>110700</v>
      </c>
      <c r="F11" s="21">
        <v>110700</v>
      </c>
      <c r="G11" s="21">
        <v>0</v>
      </c>
      <c r="H11" s="21">
        <v>0</v>
      </c>
      <c r="I11" s="20" t="s">
        <v>84</v>
      </c>
      <c r="J11" s="19">
        <v>0</v>
      </c>
      <c r="K11" s="18" t="s">
        <v>143</v>
      </c>
    </row>
    <row r="12" spans="1:11" ht="57.75" customHeight="1">
      <c r="A12" s="23" t="s">
        <v>167</v>
      </c>
      <c r="B12" s="23">
        <v>600</v>
      </c>
      <c r="C12" s="23">
        <v>60014</v>
      </c>
      <c r="D12" s="24" t="s">
        <v>211</v>
      </c>
      <c r="E12" s="21">
        <v>626343</v>
      </c>
      <c r="F12" s="21">
        <v>626343</v>
      </c>
      <c r="G12" s="21">
        <v>0</v>
      </c>
      <c r="H12" s="21">
        <v>0</v>
      </c>
      <c r="I12" s="20" t="s">
        <v>84</v>
      </c>
      <c r="J12" s="19">
        <v>0</v>
      </c>
      <c r="K12" s="18" t="s">
        <v>143</v>
      </c>
    </row>
    <row r="13" spans="1:11" ht="64.5" customHeight="1">
      <c r="A13" s="23" t="s">
        <v>166</v>
      </c>
      <c r="B13" s="23">
        <v>600</v>
      </c>
      <c r="C13" s="23">
        <v>60014</v>
      </c>
      <c r="D13" s="24" t="s">
        <v>165</v>
      </c>
      <c r="E13" s="21">
        <v>59372</v>
      </c>
      <c r="F13" s="21">
        <v>33737</v>
      </c>
      <c r="G13" s="21">
        <v>0</v>
      </c>
      <c r="H13" s="21">
        <v>0</v>
      </c>
      <c r="I13" s="20" t="s">
        <v>422</v>
      </c>
      <c r="J13" s="19">
        <v>0</v>
      </c>
      <c r="K13" s="18" t="s">
        <v>143</v>
      </c>
    </row>
    <row r="14" spans="1:11" ht="63.75" customHeight="1">
      <c r="A14" s="23" t="s">
        <v>164</v>
      </c>
      <c r="B14" s="23">
        <v>600</v>
      </c>
      <c r="C14" s="23">
        <v>60014</v>
      </c>
      <c r="D14" s="24" t="s">
        <v>163</v>
      </c>
      <c r="E14" s="21">
        <v>293084</v>
      </c>
      <c r="F14" s="21">
        <v>70618</v>
      </c>
      <c r="G14" s="21">
        <v>0</v>
      </c>
      <c r="H14" s="21">
        <v>0</v>
      </c>
      <c r="I14" s="20" t="s">
        <v>417</v>
      </c>
      <c r="J14" s="19">
        <v>0</v>
      </c>
      <c r="K14" s="18" t="s">
        <v>143</v>
      </c>
    </row>
    <row r="15" spans="1:11" ht="51.75" customHeight="1">
      <c r="A15" s="23" t="s">
        <v>162</v>
      </c>
      <c r="B15" s="23">
        <v>600</v>
      </c>
      <c r="C15" s="23">
        <v>60014</v>
      </c>
      <c r="D15" s="24" t="s">
        <v>161</v>
      </c>
      <c r="E15" s="21">
        <v>72281</v>
      </c>
      <c r="F15" s="21">
        <v>20937</v>
      </c>
      <c r="G15" s="21">
        <v>0</v>
      </c>
      <c r="H15" s="21">
        <v>0</v>
      </c>
      <c r="I15" s="20" t="s">
        <v>418</v>
      </c>
      <c r="J15" s="19">
        <v>0</v>
      </c>
      <c r="K15" s="18" t="s">
        <v>143</v>
      </c>
    </row>
    <row r="16" spans="1:11" ht="97.5" customHeight="1">
      <c r="A16" s="23" t="s">
        <v>160</v>
      </c>
      <c r="B16" s="23">
        <v>600</v>
      </c>
      <c r="C16" s="23">
        <v>60014</v>
      </c>
      <c r="D16" s="24" t="s">
        <v>159</v>
      </c>
      <c r="E16" s="21">
        <v>214206</v>
      </c>
      <c r="F16" s="21">
        <v>51482</v>
      </c>
      <c r="G16" s="21">
        <v>0</v>
      </c>
      <c r="H16" s="21">
        <v>0</v>
      </c>
      <c r="I16" s="20" t="s">
        <v>423</v>
      </c>
      <c r="J16" s="19">
        <v>0</v>
      </c>
      <c r="K16" s="18" t="s">
        <v>143</v>
      </c>
    </row>
    <row r="17" spans="1:11" ht="69" customHeight="1">
      <c r="A17" s="23" t="s">
        <v>158</v>
      </c>
      <c r="B17" s="23">
        <v>600</v>
      </c>
      <c r="C17" s="23">
        <v>60014</v>
      </c>
      <c r="D17" s="24" t="s">
        <v>157</v>
      </c>
      <c r="E17" s="21">
        <v>1204059</v>
      </c>
      <c r="F17" s="21">
        <v>264813</v>
      </c>
      <c r="G17" s="21">
        <v>0</v>
      </c>
      <c r="H17" s="21">
        <v>0</v>
      </c>
      <c r="I17" s="20" t="s">
        <v>419</v>
      </c>
      <c r="J17" s="19">
        <v>0</v>
      </c>
      <c r="K17" s="18" t="s">
        <v>143</v>
      </c>
    </row>
    <row r="18" spans="1:11" ht="51.75" customHeight="1">
      <c r="A18" s="23" t="s">
        <v>156</v>
      </c>
      <c r="B18" s="23">
        <v>600</v>
      </c>
      <c r="C18" s="23">
        <v>60014</v>
      </c>
      <c r="D18" s="24" t="s">
        <v>155</v>
      </c>
      <c r="E18" s="21">
        <v>613221</v>
      </c>
      <c r="F18" s="21">
        <v>134453</v>
      </c>
      <c r="G18" s="21">
        <v>0</v>
      </c>
      <c r="H18" s="21">
        <v>0</v>
      </c>
      <c r="I18" s="20" t="s">
        <v>420</v>
      </c>
      <c r="J18" s="19">
        <v>0</v>
      </c>
      <c r="K18" s="18" t="s">
        <v>143</v>
      </c>
    </row>
    <row r="19" spans="1:11" ht="81.75" customHeight="1">
      <c r="A19" s="23" t="s">
        <v>154</v>
      </c>
      <c r="B19" s="23">
        <v>600</v>
      </c>
      <c r="C19" s="23">
        <v>60014</v>
      </c>
      <c r="D19" s="24" t="s">
        <v>153</v>
      </c>
      <c r="E19" s="21">
        <v>127738</v>
      </c>
      <c r="F19" s="21">
        <v>20065</v>
      </c>
      <c r="G19" s="21">
        <v>0</v>
      </c>
      <c r="H19" s="21">
        <v>0</v>
      </c>
      <c r="I19" s="20" t="s">
        <v>421</v>
      </c>
      <c r="J19" s="19">
        <v>0</v>
      </c>
      <c r="K19" s="18" t="s">
        <v>143</v>
      </c>
    </row>
    <row r="20" spans="1:11" ht="71.25" customHeight="1">
      <c r="A20" s="23" t="s">
        <v>152</v>
      </c>
      <c r="B20" s="23">
        <v>600</v>
      </c>
      <c r="C20" s="23">
        <v>60014</v>
      </c>
      <c r="D20" s="24" t="s">
        <v>151</v>
      </c>
      <c r="E20" s="21">
        <v>30000</v>
      </c>
      <c r="F20" s="21">
        <v>30000</v>
      </c>
      <c r="G20" s="21">
        <v>0</v>
      </c>
      <c r="H20" s="21">
        <v>0</v>
      </c>
      <c r="I20" s="20" t="s">
        <v>144</v>
      </c>
      <c r="J20" s="19">
        <v>0</v>
      </c>
      <c r="K20" s="18" t="s">
        <v>143</v>
      </c>
    </row>
    <row r="21" spans="1:11" ht="58.5" customHeight="1">
      <c r="A21" s="23" t="s">
        <v>150</v>
      </c>
      <c r="B21" s="23">
        <v>600</v>
      </c>
      <c r="C21" s="23">
        <v>60014</v>
      </c>
      <c r="D21" s="24" t="s">
        <v>149</v>
      </c>
      <c r="E21" s="21">
        <v>70000</v>
      </c>
      <c r="F21" s="21">
        <v>70000</v>
      </c>
      <c r="G21" s="21">
        <v>0</v>
      </c>
      <c r="H21" s="21">
        <v>0</v>
      </c>
      <c r="I21" s="20" t="s">
        <v>84</v>
      </c>
      <c r="J21" s="19">
        <v>0</v>
      </c>
      <c r="K21" s="18" t="s">
        <v>143</v>
      </c>
    </row>
    <row r="22" spans="1:11" ht="81.75" customHeight="1">
      <c r="A22" s="23" t="s">
        <v>148</v>
      </c>
      <c r="B22" s="23">
        <v>600</v>
      </c>
      <c r="C22" s="23">
        <v>60014</v>
      </c>
      <c r="D22" s="24" t="s">
        <v>147</v>
      </c>
      <c r="E22" s="21">
        <v>25000</v>
      </c>
      <c r="F22" s="21">
        <v>25000</v>
      </c>
      <c r="G22" s="21">
        <v>0</v>
      </c>
      <c r="H22" s="21">
        <v>0</v>
      </c>
      <c r="I22" s="20" t="s">
        <v>144</v>
      </c>
      <c r="J22" s="19">
        <v>0</v>
      </c>
      <c r="K22" s="18" t="s">
        <v>143</v>
      </c>
    </row>
    <row r="23" spans="1:11" ht="66.75" customHeight="1">
      <c r="A23" s="23" t="s">
        <v>146</v>
      </c>
      <c r="B23" s="23">
        <v>600</v>
      </c>
      <c r="C23" s="23">
        <v>60014</v>
      </c>
      <c r="D23" s="24" t="s">
        <v>145</v>
      </c>
      <c r="E23" s="21">
        <v>15000</v>
      </c>
      <c r="F23" s="21">
        <v>15000</v>
      </c>
      <c r="G23" s="21">
        <v>0</v>
      </c>
      <c r="H23" s="21">
        <v>0</v>
      </c>
      <c r="I23" s="20" t="s">
        <v>144</v>
      </c>
      <c r="J23" s="19">
        <v>0</v>
      </c>
      <c r="K23" s="18" t="s">
        <v>143</v>
      </c>
    </row>
    <row r="24" spans="1:11" ht="64.5" customHeight="1">
      <c r="A24" s="23" t="s">
        <v>142</v>
      </c>
      <c r="B24" s="23">
        <v>700</v>
      </c>
      <c r="C24" s="23">
        <v>70005</v>
      </c>
      <c r="D24" s="22" t="s">
        <v>284</v>
      </c>
      <c r="E24" s="21">
        <f>F24</f>
        <v>29520</v>
      </c>
      <c r="F24" s="21">
        <v>29520</v>
      </c>
      <c r="G24" s="21">
        <v>0</v>
      </c>
      <c r="H24" s="21">
        <v>0</v>
      </c>
      <c r="I24" s="20" t="s">
        <v>92</v>
      </c>
      <c r="J24" s="19">
        <v>0</v>
      </c>
      <c r="K24" s="18" t="s">
        <v>76</v>
      </c>
    </row>
    <row r="25" spans="1:11" ht="54" customHeight="1">
      <c r="A25" s="23" t="s">
        <v>140</v>
      </c>
      <c r="B25" s="23">
        <v>700</v>
      </c>
      <c r="C25" s="23">
        <v>70005</v>
      </c>
      <c r="D25" s="22" t="s">
        <v>308</v>
      </c>
      <c r="E25" s="21">
        <f>F25</f>
        <v>272197</v>
      </c>
      <c r="F25" s="21">
        <v>272197</v>
      </c>
      <c r="G25" s="21">
        <v>0</v>
      </c>
      <c r="H25" s="21">
        <v>0</v>
      </c>
      <c r="I25" s="20" t="s">
        <v>92</v>
      </c>
      <c r="J25" s="19">
        <v>0</v>
      </c>
      <c r="K25" s="18" t="s">
        <v>76</v>
      </c>
    </row>
    <row r="26" spans="1:11" ht="51" customHeight="1">
      <c r="A26" s="23" t="s">
        <v>138</v>
      </c>
      <c r="B26" s="23">
        <v>750</v>
      </c>
      <c r="C26" s="23">
        <v>75020</v>
      </c>
      <c r="D26" s="22" t="s">
        <v>141</v>
      </c>
      <c r="E26" s="21">
        <f>F26</f>
        <v>36000</v>
      </c>
      <c r="F26" s="21">
        <v>36000</v>
      </c>
      <c r="G26" s="21">
        <v>0</v>
      </c>
      <c r="H26" s="21">
        <v>0</v>
      </c>
      <c r="I26" s="20" t="s">
        <v>92</v>
      </c>
      <c r="J26" s="19">
        <v>0</v>
      </c>
      <c r="K26" s="18" t="s">
        <v>76</v>
      </c>
    </row>
    <row r="27" spans="1:11" ht="47.25" customHeight="1">
      <c r="A27" s="23" t="s">
        <v>136</v>
      </c>
      <c r="B27" s="23">
        <v>750</v>
      </c>
      <c r="C27" s="23">
        <v>75020</v>
      </c>
      <c r="D27" s="22" t="s">
        <v>139</v>
      </c>
      <c r="E27" s="21">
        <f>F27</f>
        <v>16000</v>
      </c>
      <c r="F27" s="21">
        <v>16000</v>
      </c>
      <c r="G27" s="21">
        <v>0</v>
      </c>
      <c r="H27" s="21">
        <v>0</v>
      </c>
      <c r="I27" s="20" t="s">
        <v>92</v>
      </c>
      <c r="J27" s="19">
        <v>0</v>
      </c>
      <c r="K27" s="18" t="s">
        <v>76</v>
      </c>
    </row>
    <row r="28" spans="1:11" ht="45">
      <c r="A28" s="23" t="s">
        <v>134</v>
      </c>
      <c r="B28" s="23">
        <v>750</v>
      </c>
      <c r="C28" s="23">
        <v>75020</v>
      </c>
      <c r="D28" s="22" t="s">
        <v>137</v>
      </c>
      <c r="E28" s="21">
        <v>30000</v>
      </c>
      <c r="F28" s="21">
        <v>30000</v>
      </c>
      <c r="G28" s="21">
        <v>0</v>
      </c>
      <c r="H28" s="21">
        <v>0</v>
      </c>
      <c r="I28" s="20" t="s">
        <v>92</v>
      </c>
      <c r="J28" s="19">
        <v>0</v>
      </c>
      <c r="K28" s="18" t="s">
        <v>76</v>
      </c>
    </row>
    <row r="29" spans="1:11" ht="66.75" customHeight="1">
      <c r="A29" s="23" t="s">
        <v>132</v>
      </c>
      <c r="B29" s="23">
        <v>755</v>
      </c>
      <c r="C29" s="23">
        <v>75501</v>
      </c>
      <c r="D29" s="22" t="s">
        <v>135</v>
      </c>
      <c r="E29" s="21">
        <v>220000</v>
      </c>
      <c r="F29" s="21">
        <v>70000</v>
      </c>
      <c r="G29" s="21">
        <v>0</v>
      </c>
      <c r="H29" s="21">
        <v>0</v>
      </c>
      <c r="I29" s="20" t="s">
        <v>213</v>
      </c>
      <c r="J29" s="19">
        <v>0</v>
      </c>
      <c r="K29" s="18" t="s">
        <v>76</v>
      </c>
    </row>
    <row r="30" spans="1:11" ht="58.5">
      <c r="A30" s="23" t="s">
        <v>424</v>
      </c>
      <c r="B30" s="23">
        <v>801</v>
      </c>
      <c r="C30" s="23">
        <v>80195</v>
      </c>
      <c r="D30" s="22" t="s">
        <v>133</v>
      </c>
      <c r="E30" s="21">
        <v>25200</v>
      </c>
      <c r="F30" s="21">
        <v>25200</v>
      </c>
      <c r="G30" s="21">
        <v>0</v>
      </c>
      <c r="H30" s="21">
        <v>0</v>
      </c>
      <c r="I30" s="20" t="s">
        <v>92</v>
      </c>
      <c r="J30" s="19">
        <v>0</v>
      </c>
      <c r="K30" s="18" t="s">
        <v>91</v>
      </c>
    </row>
    <row r="31" spans="1:11" ht="45">
      <c r="A31" s="23" t="s">
        <v>129</v>
      </c>
      <c r="B31" s="23">
        <v>801</v>
      </c>
      <c r="C31" s="23">
        <v>80195</v>
      </c>
      <c r="D31" s="22" t="s">
        <v>131</v>
      </c>
      <c r="E31" s="21">
        <v>104298</v>
      </c>
      <c r="F31" s="21">
        <v>104298</v>
      </c>
      <c r="G31" s="21">
        <v>0</v>
      </c>
      <c r="H31" s="21">
        <v>0</v>
      </c>
      <c r="I31" s="20" t="s">
        <v>95</v>
      </c>
      <c r="J31" s="19">
        <v>0</v>
      </c>
      <c r="K31" s="18" t="s">
        <v>76</v>
      </c>
    </row>
    <row r="32" spans="1:11" ht="49.5" customHeight="1">
      <c r="A32" s="23" t="s">
        <v>127</v>
      </c>
      <c r="B32" s="23">
        <v>851</v>
      </c>
      <c r="C32" s="23">
        <v>85195</v>
      </c>
      <c r="D32" s="22" t="s">
        <v>128</v>
      </c>
      <c r="E32" s="21">
        <v>3000000</v>
      </c>
      <c r="F32" s="21">
        <v>3000000</v>
      </c>
      <c r="G32" s="21">
        <v>0</v>
      </c>
      <c r="H32" s="21">
        <v>0</v>
      </c>
      <c r="I32" s="20" t="s">
        <v>92</v>
      </c>
      <c r="J32" s="19">
        <v>0</v>
      </c>
      <c r="K32" s="18" t="s">
        <v>76</v>
      </c>
    </row>
    <row r="33" spans="1:11" ht="45">
      <c r="A33" s="23" t="s">
        <v>126</v>
      </c>
      <c r="B33" s="23">
        <v>852</v>
      </c>
      <c r="C33" s="23">
        <v>85202</v>
      </c>
      <c r="D33" s="22" t="s">
        <v>109</v>
      </c>
      <c r="E33" s="21">
        <v>141573</v>
      </c>
      <c r="F33" s="21">
        <v>61573</v>
      </c>
      <c r="G33" s="21">
        <v>0</v>
      </c>
      <c r="H33" s="21">
        <v>0</v>
      </c>
      <c r="I33" s="20" t="s">
        <v>108</v>
      </c>
      <c r="J33" s="19">
        <v>0</v>
      </c>
      <c r="K33" s="18" t="s">
        <v>125</v>
      </c>
    </row>
    <row r="34" spans="1:11" ht="48.75">
      <c r="A34" s="23" t="s">
        <v>124</v>
      </c>
      <c r="B34" s="23">
        <v>852</v>
      </c>
      <c r="C34" s="23">
        <v>85202</v>
      </c>
      <c r="D34" s="22" t="s">
        <v>416</v>
      </c>
      <c r="E34" s="21">
        <v>80000</v>
      </c>
      <c r="F34" s="21">
        <v>0</v>
      </c>
      <c r="G34" s="21">
        <v>0</v>
      </c>
      <c r="H34" s="21">
        <v>0</v>
      </c>
      <c r="I34" s="20" t="s">
        <v>108</v>
      </c>
      <c r="J34" s="19">
        <v>0</v>
      </c>
      <c r="K34" s="18" t="s">
        <v>125</v>
      </c>
    </row>
    <row r="35" spans="1:11" ht="45">
      <c r="A35" s="23" t="s">
        <v>122</v>
      </c>
      <c r="B35" s="23">
        <v>852</v>
      </c>
      <c r="C35" s="23">
        <v>85202</v>
      </c>
      <c r="D35" s="22" t="s">
        <v>256</v>
      </c>
      <c r="E35" s="21">
        <v>30980</v>
      </c>
      <c r="F35" s="21">
        <v>30980</v>
      </c>
      <c r="G35" s="21">
        <v>0</v>
      </c>
      <c r="H35" s="21">
        <v>0</v>
      </c>
      <c r="I35" s="20" t="s">
        <v>104</v>
      </c>
      <c r="J35" s="19">
        <v>0</v>
      </c>
      <c r="K35" s="18" t="s">
        <v>125</v>
      </c>
    </row>
    <row r="36" spans="1:11" ht="45">
      <c r="A36" s="23" t="s">
        <v>121</v>
      </c>
      <c r="B36" s="23">
        <v>852</v>
      </c>
      <c r="C36" s="23">
        <v>85202</v>
      </c>
      <c r="D36" s="22" t="s">
        <v>257</v>
      </c>
      <c r="E36" s="21">
        <v>36504</v>
      </c>
      <c r="F36" s="21">
        <v>36504</v>
      </c>
      <c r="G36" s="21">
        <v>0</v>
      </c>
      <c r="H36" s="21">
        <v>0</v>
      </c>
      <c r="I36" s="20" t="s">
        <v>104</v>
      </c>
      <c r="J36" s="19">
        <v>0</v>
      </c>
      <c r="K36" s="18" t="s">
        <v>125</v>
      </c>
    </row>
    <row r="37" spans="1:11" ht="45">
      <c r="A37" s="23" t="s">
        <v>118</v>
      </c>
      <c r="B37" s="23">
        <v>852</v>
      </c>
      <c r="C37" s="23">
        <v>85202</v>
      </c>
      <c r="D37" s="22" t="s">
        <v>123</v>
      </c>
      <c r="E37" s="21">
        <v>86500</v>
      </c>
      <c r="F37" s="21">
        <v>86500</v>
      </c>
      <c r="G37" s="21">
        <v>0</v>
      </c>
      <c r="H37" s="21">
        <v>0</v>
      </c>
      <c r="I37" s="20" t="s">
        <v>104</v>
      </c>
      <c r="J37" s="19">
        <v>0</v>
      </c>
      <c r="K37" s="18" t="s">
        <v>119</v>
      </c>
    </row>
    <row r="38" spans="1:11" ht="45">
      <c r="A38" s="23" t="s">
        <v>115</v>
      </c>
      <c r="B38" s="23">
        <v>852</v>
      </c>
      <c r="C38" s="23">
        <v>85202</v>
      </c>
      <c r="D38" s="22" t="s">
        <v>112</v>
      </c>
      <c r="E38" s="21">
        <v>97000</v>
      </c>
      <c r="F38" s="21">
        <v>17000</v>
      </c>
      <c r="G38" s="21">
        <v>0</v>
      </c>
      <c r="H38" s="21">
        <v>0</v>
      </c>
      <c r="I38" s="20" t="s">
        <v>108</v>
      </c>
      <c r="J38" s="19">
        <v>0</v>
      </c>
      <c r="K38" s="18" t="s">
        <v>119</v>
      </c>
    </row>
    <row r="39" spans="1:11" ht="45">
      <c r="A39" s="23" t="s">
        <v>113</v>
      </c>
      <c r="B39" s="23">
        <v>852</v>
      </c>
      <c r="C39" s="23">
        <v>85202</v>
      </c>
      <c r="D39" s="22" t="s">
        <v>120</v>
      </c>
      <c r="E39" s="21">
        <v>80000</v>
      </c>
      <c r="F39" s="21">
        <v>80000</v>
      </c>
      <c r="G39" s="21">
        <v>0</v>
      </c>
      <c r="H39" s="21">
        <v>0</v>
      </c>
      <c r="I39" s="20" t="s">
        <v>104</v>
      </c>
      <c r="J39" s="19">
        <v>0</v>
      </c>
      <c r="K39" s="18" t="s">
        <v>119</v>
      </c>
    </row>
    <row r="40" spans="1:11" ht="45">
      <c r="A40" s="23" t="s">
        <v>111</v>
      </c>
      <c r="B40" s="23">
        <v>852</v>
      </c>
      <c r="C40" s="23">
        <v>85202</v>
      </c>
      <c r="D40" s="22" t="s">
        <v>117</v>
      </c>
      <c r="E40" s="21">
        <v>28362</v>
      </c>
      <c r="F40" s="21">
        <v>28362</v>
      </c>
      <c r="G40" s="21">
        <v>0</v>
      </c>
      <c r="H40" s="21">
        <v>0</v>
      </c>
      <c r="I40" s="20" t="s">
        <v>104</v>
      </c>
      <c r="J40" s="19">
        <v>0</v>
      </c>
      <c r="K40" s="18" t="s">
        <v>116</v>
      </c>
    </row>
    <row r="41" spans="1:11" ht="59.25" customHeight="1">
      <c r="A41" s="23" t="s">
        <v>110</v>
      </c>
      <c r="B41" s="23">
        <v>852</v>
      </c>
      <c r="C41" s="23">
        <v>85203</v>
      </c>
      <c r="D41" s="24" t="s">
        <v>114</v>
      </c>
      <c r="E41" s="21">
        <v>136448</v>
      </c>
      <c r="F41" s="21">
        <v>136448</v>
      </c>
      <c r="G41" s="21">
        <v>0</v>
      </c>
      <c r="H41" s="21">
        <v>0</v>
      </c>
      <c r="I41" s="20" t="s">
        <v>104</v>
      </c>
      <c r="J41" s="19">
        <v>0</v>
      </c>
      <c r="K41" s="18" t="s">
        <v>76</v>
      </c>
    </row>
    <row r="42" spans="1:11" ht="45">
      <c r="A42" s="23" t="s">
        <v>106</v>
      </c>
      <c r="B42" s="23">
        <v>853</v>
      </c>
      <c r="C42" s="23">
        <v>85311</v>
      </c>
      <c r="D42" s="22" t="s">
        <v>112</v>
      </c>
      <c r="E42" s="21">
        <v>40000</v>
      </c>
      <c r="F42" s="21">
        <v>40000</v>
      </c>
      <c r="G42" s="21">
        <v>0</v>
      </c>
      <c r="H42" s="21">
        <v>0</v>
      </c>
      <c r="I42" s="20" t="s">
        <v>104</v>
      </c>
      <c r="J42" s="19">
        <v>0</v>
      </c>
      <c r="K42" s="18" t="s">
        <v>76</v>
      </c>
    </row>
    <row r="43" spans="1:11" ht="49.5" customHeight="1">
      <c r="A43" s="23" t="s">
        <v>102</v>
      </c>
      <c r="B43" s="23">
        <v>853</v>
      </c>
      <c r="C43" s="23">
        <v>85311</v>
      </c>
      <c r="D43" s="22" t="s">
        <v>416</v>
      </c>
      <c r="E43" s="21">
        <v>61573</v>
      </c>
      <c r="F43" s="21">
        <v>61573</v>
      </c>
      <c r="G43" s="21">
        <v>0</v>
      </c>
      <c r="H43" s="21">
        <v>0</v>
      </c>
      <c r="I43" s="20" t="s">
        <v>104</v>
      </c>
      <c r="J43" s="19">
        <v>0</v>
      </c>
      <c r="K43" s="18" t="s">
        <v>76</v>
      </c>
    </row>
    <row r="44" spans="1:11" ht="54" customHeight="1">
      <c r="A44" s="23" t="s">
        <v>100</v>
      </c>
      <c r="B44" s="23">
        <v>854</v>
      </c>
      <c r="C44" s="23">
        <v>85403</v>
      </c>
      <c r="D44" s="22" t="s">
        <v>109</v>
      </c>
      <c r="E44" s="21">
        <v>145000</v>
      </c>
      <c r="F44" s="21">
        <v>65000</v>
      </c>
      <c r="G44" s="21">
        <v>0</v>
      </c>
      <c r="H44" s="21">
        <v>0</v>
      </c>
      <c r="I44" s="20" t="s">
        <v>108</v>
      </c>
      <c r="J44" s="19">
        <v>0</v>
      </c>
      <c r="K44" s="18" t="s">
        <v>107</v>
      </c>
    </row>
    <row r="45" spans="1:11" ht="54" customHeight="1">
      <c r="A45" s="23" t="s">
        <v>97</v>
      </c>
      <c r="B45" s="23">
        <v>854</v>
      </c>
      <c r="C45" s="23">
        <v>85403</v>
      </c>
      <c r="D45" s="24" t="s">
        <v>285</v>
      </c>
      <c r="E45" s="21">
        <v>12300</v>
      </c>
      <c r="F45" s="21">
        <v>12300</v>
      </c>
      <c r="G45" s="21">
        <v>0</v>
      </c>
      <c r="H45" s="21">
        <v>0</v>
      </c>
      <c r="I45" s="20" t="s">
        <v>92</v>
      </c>
      <c r="J45" s="19">
        <v>0</v>
      </c>
      <c r="K45" s="18" t="s">
        <v>107</v>
      </c>
    </row>
    <row r="46" spans="1:11" ht="54" customHeight="1">
      <c r="A46" s="23" t="s">
        <v>94</v>
      </c>
      <c r="B46" s="23">
        <v>854</v>
      </c>
      <c r="C46" s="23">
        <v>85403</v>
      </c>
      <c r="D46" s="22" t="s">
        <v>105</v>
      </c>
      <c r="E46" s="21">
        <v>134500</v>
      </c>
      <c r="F46" s="21">
        <v>134500</v>
      </c>
      <c r="G46" s="21">
        <v>0</v>
      </c>
      <c r="H46" s="21">
        <v>0</v>
      </c>
      <c r="I46" s="20" t="s">
        <v>104</v>
      </c>
      <c r="J46" s="19">
        <v>0</v>
      </c>
      <c r="K46" s="18" t="s">
        <v>103</v>
      </c>
    </row>
    <row r="47" spans="1:11" ht="71.25" customHeight="1">
      <c r="A47" s="23" t="s">
        <v>90</v>
      </c>
      <c r="B47" s="23">
        <v>854</v>
      </c>
      <c r="C47" s="23">
        <v>85403</v>
      </c>
      <c r="D47" s="22" t="s">
        <v>101</v>
      </c>
      <c r="E47" s="21">
        <v>16301</v>
      </c>
      <c r="F47" s="21">
        <v>16301</v>
      </c>
      <c r="G47" s="21">
        <v>0</v>
      </c>
      <c r="H47" s="21">
        <v>0</v>
      </c>
      <c r="I47" s="20" t="s">
        <v>84</v>
      </c>
      <c r="J47" s="19">
        <v>0</v>
      </c>
      <c r="K47" s="25" t="s">
        <v>98</v>
      </c>
    </row>
    <row r="48" spans="1:11" ht="69.75" customHeight="1">
      <c r="A48" s="23" t="s">
        <v>88</v>
      </c>
      <c r="B48" s="23">
        <v>854</v>
      </c>
      <c r="C48" s="23">
        <v>85403</v>
      </c>
      <c r="D48" s="24" t="s">
        <v>99</v>
      </c>
      <c r="E48" s="21">
        <v>24958</v>
      </c>
      <c r="F48" s="21">
        <v>24958</v>
      </c>
      <c r="G48" s="21">
        <v>0</v>
      </c>
      <c r="H48" s="21">
        <v>0</v>
      </c>
      <c r="I48" s="20" t="s">
        <v>84</v>
      </c>
      <c r="J48" s="19">
        <v>0</v>
      </c>
      <c r="K48" s="25" t="s">
        <v>98</v>
      </c>
    </row>
    <row r="49" spans="1:11" ht="48" customHeight="1">
      <c r="A49" s="23" t="s">
        <v>86</v>
      </c>
      <c r="B49" s="23">
        <v>854</v>
      </c>
      <c r="C49" s="23">
        <v>85403</v>
      </c>
      <c r="D49" s="22" t="s">
        <v>96</v>
      </c>
      <c r="E49" s="138">
        <v>214065.04</v>
      </c>
      <c r="F49" s="21">
        <v>107033</v>
      </c>
      <c r="G49" s="21">
        <v>0</v>
      </c>
      <c r="H49" s="21">
        <v>0</v>
      </c>
      <c r="I49" s="20" t="s">
        <v>414</v>
      </c>
      <c r="J49" s="19">
        <v>0</v>
      </c>
      <c r="K49" s="18" t="s">
        <v>76</v>
      </c>
    </row>
    <row r="50" spans="1:11" ht="79.5" customHeight="1">
      <c r="A50" s="23" t="s">
        <v>82</v>
      </c>
      <c r="B50" s="23">
        <v>854</v>
      </c>
      <c r="C50" s="23">
        <v>85410</v>
      </c>
      <c r="D50" s="24" t="s">
        <v>93</v>
      </c>
      <c r="E50" s="21">
        <v>74800</v>
      </c>
      <c r="F50" s="21">
        <v>74800</v>
      </c>
      <c r="G50" s="21">
        <v>0</v>
      </c>
      <c r="H50" s="21">
        <v>0</v>
      </c>
      <c r="I50" s="20" t="s">
        <v>92</v>
      </c>
      <c r="J50" s="19">
        <v>0</v>
      </c>
      <c r="K50" s="18" t="s">
        <v>91</v>
      </c>
    </row>
    <row r="51" spans="1:11" ht="53.25" customHeight="1">
      <c r="A51" s="23" t="s">
        <v>79</v>
      </c>
      <c r="B51" s="23">
        <v>854</v>
      </c>
      <c r="C51" s="23">
        <v>85410</v>
      </c>
      <c r="D51" s="22" t="s">
        <v>89</v>
      </c>
      <c r="E51" s="138">
        <v>1876004.43</v>
      </c>
      <c r="F51" s="21">
        <v>1029010</v>
      </c>
      <c r="G51" s="21">
        <v>0</v>
      </c>
      <c r="H51" s="21">
        <v>0</v>
      </c>
      <c r="I51" s="20" t="s">
        <v>415</v>
      </c>
      <c r="J51" s="19">
        <v>0</v>
      </c>
      <c r="K51" s="18" t="s">
        <v>76</v>
      </c>
    </row>
    <row r="52" spans="1:11" ht="54" customHeight="1">
      <c r="A52" s="23" t="s">
        <v>425</v>
      </c>
      <c r="B52" s="23">
        <v>855</v>
      </c>
      <c r="C52" s="23">
        <v>85510</v>
      </c>
      <c r="D52" s="22" t="s">
        <v>85</v>
      </c>
      <c r="E52" s="21">
        <v>50000</v>
      </c>
      <c r="F52" s="21">
        <v>50000</v>
      </c>
      <c r="G52" s="21">
        <v>0</v>
      </c>
      <c r="H52" s="21">
        <v>0</v>
      </c>
      <c r="I52" s="20" t="s">
        <v>84</v>
      </c>
      <c r="J52" s="19">
        <v>0</v>
      </c>
      <c r="K52" s="18" t="s">
        <v>87</v>
      </c>
    </row>
    <row r="53" spans="1:11" ht="54" customHeight="1">
      <c r="A53" s="23" t="s">
        <v>426</v>
      </c>
      <c r="B53" s="23">
        <v>855</v>
      </c>
      <c r="C53" s="23">
        <v>85510</v>
      </c>
      <c r="D53" s="22" t="s">
        <v>85</v>
      </c>
      <c r="E53" s="21">
        <v>50000</v>
      </c>
      <c r="F53" s="21">
        <v>50000</v>
      </c>
      <c r="G53" s="21">
        <v>0</v>
      </c>
      <c r="H53" s="21">
        <v>0</v>
      </c>
      <c r="I53" s="20" t="s">
        <v>84</v>
      </c>
      <c r="J53" s="19">
        <v>0</v>
      </c>
      <c r="K53" s="18" t="s">
        <v>83</v>
      </c>
    </row>
    <row r="54" spans="1:11" ht="54" customHeight="1">
      <c r="A54" s="23" t="s">
        <v>427</v>
      </c>
      <c r="B54" s="23">
        <v>926</v>
      </c>
      <c r="C54" s="23">
        <v>92695</v>
      </c>
      <c r="D54" s="22" t="s">
        <v>81</v>
      </c>
      <c r="E54" s="21">
        <v>54123</v>
      </c>
      <c r="F54" s="21">
        <v>29423</v>
      </c>
      <c r="G54" s="21">
        <v>0</v>
      </c>
      <c r="H54" s="21">
        <v>0</v>
      </c>
      <c r="I54" s="20" t="s">
        <v>80</v>
      </c>
      <c r="J54" s="19">
        <v>0</v>
      </c>
      <c r="K54" s="18" t="s">
        <v>76</v>
      </c>
    </row>
    <row r="55" spans="1:11" ht="54" customHeight="1">
      <c r="A55" s="23" t="s">
        <v>428</v>
      </c>
      <c r="B55" s="23">
        <v>926</v>
      </c>
      <c r="C55" s="23">
        <v>92695</v>
      </c>
      <c r="D55" s="22" t="s">
        <v>78</v>
      </c>
      <c r="E55" s="21">
        <v>88464</v>
      </c>
      <c r="F55" s="21">
        <v>53764</v>
      </c>
      <c r="G55" s="21">
        <v>0</v>
      </c>
      <c r="H55" s="21">
        <v>0</v>
      </c>
      <c r="I55" s="20" t="s">
        <v>77</v>
      </c>
      <c r="J55" s="19">
        <v>0</v>
      </c>
      <c r="K55" s="18" t="s">
        <v>76</v>
      </c>
    </row>
    <row r="56" spans="1:11" ht="33.75" customHeight="1">
      <c r="A56" s="176" t="s">
        <v>28</v>
      </c>
      <c r="B56" s="177"/>
      <c r="C56" s="177"/>
      <c r="D56" s="178"/>
      <c r="E56" s="17">
        <f>SUM(E10:E55)</f>
        <v>10846644.469999999</v>
      </c>
      <c r="F56" s="17">
        <f>SUM(F10:F55)</f>
        <v>7375362</v>
      </c>
      <c r="G56" s="17">
        <f>SUM(G10:G55)</f>
        <v>0</v>
      </c>
      <c r="H56" s="17">
        <f>SUM(H10:H55)</f>
        <v>0</v>
      </c>
      <c r="I56" s="139">
        <v>3471282.47</v>
      </c>
      <c r="J56" s="17">
        <f>SUM(J10:J55)</f>
        <v>0</v>
      </c>
      <c r="K56" s="16" t="s">
        <v>75</v>
      </c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 t="s">
        <v>74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 t="s">
        <v>73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 t="s">
        <v>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3" t="s">
        <v>71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 t="s">
        <v>70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3"/>
      <c r="B66" s="13"/>
      <c r="C66" s="13"/>
      <c r="D66" s="13"/>
      <c r="E66" s="14"/>
      <c r="F66" s="13"/>
      <c r="G66" s="13"/>
      <c r="H66" s="13"/>
      <c r="I66" s="13"/>
      <c r="J66" s="13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</sheetData>
  <sheetProtection/>
  <mergeCells count="15">
    <mergeCell ref="A56:D56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XVIII.76.2019
z dnia 28 listopada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O5" sqref="O5:O6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7" width="15.66015625" style="12" customWidth="1"/>
    <col min="8" max="8" width="15.83203125" style="12" customWidth="1"/>
    <col min="9" max="9" width="11.33203125" style="12" customWidth="1"/>
    <col min="10" max="10" width="13.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196" t="s">
        <v>210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64"/>
    </row>
    <row r="2" spans="1:16" s="52" customFormat="1" ht="9.75" customHeight="1">
      <c r="A2" s="63"/>
      <c r="B2" s="63"/>
      <c r="C2" s="63"/>
      <c r="D2" s="63"/>
      <c r="E2" s="63"/>
      <c r="F2" s="63"/>
      <c r="G2" s="62"/>
      <c r="H2" s="62"/>
      <c r="I2" s="62"/>
      <c r="J2" s="62"/>
      <c r="K2" s="62"/>
      <c r="L2" s="11"/>
      <c r="M2" s="11"/>
      <c r="N2" s="11"/>
      <c r="O2" s="11"/>
      <c r="P2" s="61" t="s">
        <v>209</v>
      </c>
    </row>
    <row r="3" spans="1:16" s="52" customFormat="1" ht="12.75">
      <c r="A3" s="197" t="s">
        <v>1</v>
      </c>
      <c r="B3" s="197" t="s">
        <v>2</v>
      </c>
      <c r="C3" s="197" t="s">
        <v>3</v>
      </c>
      <c r="D3" s="197" t="s">
        <v>208</v>
      </c>
      <c r="E3" s="186" t="s">
        <v>207</v>
      </c>
      <c r="F3" s="192" t="s">
        <v>23</v>
      </c>
      <c r="G3" s="200"/>
      <c r="H3" s="200"/>
      <c r="I3" s="200"/>
      <c r="J3" s="200"/>
      <c r="K3" s="200"/>
      <c r="L3" s="200"/>
      <c r="M3" s="200"/>
      <c r="N3" s="200"/>
      <c r="O3" s="200"/>
      <c r="P3" s="193"/>
    </row>
    <row r="4" spans="1:16" s="52" customFormat="1" ht="12.75">
      <c r="A4" s="198"/>
      <c r="B4" s="198"/>
      <c r="C4" s="198"/>
      <c r="D4" s="198"/>
      <c r="E4" s="187"/>
      <c r="F4" s="186" t="s">
        <v>46</v>
      </c>
      <c r="G4" s="194" t="s">
        <v>23</v>
      </c>
      <c r="H4" s="194"/>
      <c r="I4" s="194"/>
      <c r="J4" s="194"/>
      <c r="K4" s="194"/>
      <c r="L4" s="186" t="s">
        <v>206</v>
      </c>
      <c r="M4" s="189" t="s">
        <v>23</v>
      </c>
      <c r="N4" s="190"/>
      <c r="O4" s="190"/>
      <c r="P4" s="191"/>
    </row>
    <row r="5" spans="1:16" s="52" customFormat="1" ht="15.75" customHeight="1">
      <c r="A5" s="198"/>
      <c r="B5" s="198"/>
      <c r="C5" s="198"/>
      <c r="D5" s="198"/>
      <c r="E5" s="187"/>
      <c r="F5" s="187"/>
      <c r="G5" s="192" t="s">
        <v>205</v>
      </c>
      <c r="H5" s="193"/>
      <c r="I5" s="186" t="s">
        <v>204</v>
      </c>
      <c r="J5" s="186" t="s">
        <v>203</v>
      </c>
      <c r="K5" s="186" t="s">
        <v>202</v>
      </c>
      <c r="L5" s="187"/>
      <c r="M5" s="192" t="s">
        <v>25</v>
      </c>
      <c r="N5" s="60" t="s">
        <v>24</v>
      </c>
      <c r="O5" s="194" t="s">
        <v>50</v>
      </c>
      <c r="P5" s="194" t="s">
        <v>201</v>
      </c>
    </row>
    <row r="6" spans="1:16" s="52" customFormat="1" ht="76.5" customHeight="1">
      <c r="A6" s="199"/>
      <c r="B6" s="199"/>
      <c r="C6" s="199"/>
      <c r="D6" s="199"/>
      <c r="E6" s="188"/>
      <c r="F6" s="188"/>
      <c r="G6" s="59" t="s">
        <v>18</v>
      </c>
      <c r="H6" s="59" t="s">
        <v>200</v>
      </c>
      <c r="I6" s="188"/>
      <c r="J6" s="188"/>
      <c r="K6" s="188"/>
      <c r="L6" s="188"/>
      <c r="M6" s="194"/>
      <c r="N6" s="58" t="s">
        <v>20</v>
      </c>
      <c r="O6" s="194"/>
      <c r="P6" s="194"/>
    </row>
    <row r="7" spans="1:16" s="52" customFormat="1" ht="5.2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</row>
    <row r="8" spans="1:16" s="52" customFormat="1" ht="13.5">
      <c r="A8" s="55" t="s">
        <v>199</v>
      </c>
      <c r="B8" s="65"/>
      <c r="C8" s="44"/>
      <c r="D8" s="49">
        <f>SUM(D9:D9)</f>
        <v>3075</v>
      </c>
      <c r="E8" s="49">
        <f>SUM(E9:E9)</f>
        <v>3075</v>
      </c>
      <c r="F8" s="49">
        <f>SUM(F9:F9)</f>
        <v>3075</v>
      </c>
      <c r="G8" s="49">
        <f>SUM(G9:G9)</f>
        <v>0</v>
      </c>
      <c r="H8" s="49">
        <f>SUM(H9:H9)</f>
        <v>3075</v>
      </c>
      <c r="I8" s="49">
        <v>0</v>
      </c>
      <c r="J8" s="49">
        <v>0</v>
      </c>
      <c r="K8" s="49">
        <v>0</v>
      </c>
      <c r="L8" s="49">
        <f>SUM(L9:L9)</f>
        <v>0</v>
      </c>
      <c r="M8" s="49">
        <f>SUM(M9:M9)</f>
        <v>0</v>
      </c>
      <c r="N8" s="49">
        <f>SUM(N9:N9)</f>
        <v>0</v>
      </c>
      <c r="O8" s="49">
        <v>0</v>
      </c>
      <c r="P8" s="49">
        <v>0</v>
      </c>
    </row>
    <row r="9" spans="1:16" s="52" customFormat="1" ht="12.75">
      <c r="A9" s="66" t="s">
        <v>199</v>
      </c>
      <c r="B9" s="56" t="s">
        <v>198</v>
      </c>
      <c r="C9" s="41">
        <v>2110</v>
      </c>
      <c r="D9" s="40">
        <v>3075</v>
      </c>
      <c r="E9" s="40">
        <f>F9+L9</f>
        <v>3075</v>
      </c>
      <c r="F9" s="40">
        <f>H9</f>
        <v>3075</v>
      </c>
      <c r="G9" s="39">
        <v>0</v>
      </c>
      <c r="H9" s="39">
        <v>3075</v>
      </c>
      <c r="I9" s="39">
        <v>0</v>
      </c>
      <c r="J9" s="39">
        <v>0</v>
      </c>
      <c r="K9" s="39">
        <f>-T9</f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52" customFormat="1" ht="13.5">
      <c r="A10" s="46">
        <v>600</v>
      </c>
      <c r="B10" s="50"/>
      <c r="C10" s="44"/>
      <c r="D10" s="49">
        <f aca="true" t="shared" si="0" ref="D10:N10">SUM(D11:D11)</f>
        <v>891</v>
      </c>
      <c r="E10" s="49">
        <f t="shared" si="0"/>
        <v>891</v>
      </c>
      <c r="F10" s="49">
        <f t="shared" si="0"/>
        <v>891</v>
      </c>
      <c r="G10" s="49">
        <f t="shared" si="0"/>
        <v>891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  <c r="M10" s="49">
        <f t="shared" si="0"/>
        <v>0</v>
      </c>
      <c r="N10" s="49">
        <f t="shared" si="0"/>
        <v>0</v>
      </c>
      <c r="O10" s="49">
        <f>O12+O14</f>
        <v>0</v>
      </c>
      <c r="P10" s="49">
        <f>P12+P14</f>
        <v>0</v>
      </c>
    </row>
    <row r="11" spans="1:16" s="52" customFormat="1" ht="12.75">
      <c r="A11" s="43">
        <v>600</v>
      </c>
      <c r="B11" s="42">
        <v>60095</v>
      </c>
      <c r="C11" s="41">
        <v>2110</v>
      </c>
      <c r="D11" s="40">
        <v>891</v>
      </c>
      <c r="E11" s="40">
        <f>SUM(F11)</f>
        <v>891</v>
      </c>
      <c r="F11" s="40">
        <f>SUM(G11:H11)</f>
        <v>891</v>
      </c>
      <c r="G11" s="39">
        <v>891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f>SUM(O11+Q11+R11)</f>
        <v>0</v>
      </c>
      <c r="O11" s="39">
        <v>0</v>
      </c>
      <c r="P11" s="39">
        <v>0</v>
      </c>
    </row>
    <row r="12" spans="1:16" s="52" customFormat="1" ht="13.5">
      <c r="A12" s="55" t="s">
        <v>197</v>
      </c>
      <c r="B12" s="54"/>
      <c r="C12" s="44"/>
      <c r="D12" s="49">
        <f aca="true" t="shared" si="1" ref="D12:M12">SUM(D13)</f>
        <v>62137</v>
      </c>
      <c r="E12" s="49">
        <f t="shared" si="1"/>
        <v>62137</v>
      </c>
      <c r="F12" s="49">
        <f t="shared" si="1"/>
        <v>62137</v>
      </c>
      <c r="G12" s="49">
        <f t="shared" si="1"/>
        <v>37952</v>
      </c>
      <c r="H12" s="49">
        <f t="shared" si="1"/>
        <v>24185</v>
      </c>
      <c r="I12" s="49">
        <f t="shared" si="1"/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0</v>
      </c>
      <c r="N12" s="49">
        <v>0</v>
      </c>
      <c r="O12" s="49">
        <f>SUM(O13)</f>
        <v>0</v>
      </c>
      <c r="P12" s="49">
        <f>SUM(P13)</f>
        <v>0</v>
      </c>
    </row>
    <row r="13" spans="1:18" s="52" customFormat="1" ht="12.75">
      <c r="A13" s="43">
        <v>700</v>
      </c>
      <c r="B13" s="42">
        <v>70005</v>
      </c>
      <c r="C13" s="41">
        <v>2110</v>
      </c>
      <c r="D13" s="40">
        <v>62137</v>
      </c>
      <c r="E13" s="40">
        <f>SUM(F13)</f>
        <v>62137</v>
      </c>
      <c r="F13" s="40">
        <f>SUM(G13:H13)</f>
        <v>62137</v>
      </c>
      <c r="G13" s="39">
        <v>37952</v>
      </c>
      <c r="H13" s="39">
        <v>24185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f>SUM(O13+Q13+R13)</f>
        <v>0</v>
      </c>
      <c r="O13" s="39">
        <v>0</v>
      </c>
      <c r="P13" s="39">
        <v>0</v>
      </c>
      <c r="Q13" s="48"/>
      <c r="R13" s="48"/>
    </row>
    <row r="14" spans="1:18" s="52" customFormat="1" ht="13.5">
      <c r="A14" s="46">
        <v>710</v>
      </c>
      <c r="B14" s="50"/>
      <c r="C14" s="44"/>
      <c r="D14" s="49">
        <f aca="true" t="shared" si="2" ref="D14:P14">SUM(D15:D16)</f>
        <v>500232</v>
      </c>
      <c r="E14" s="49">
        <f t="shared" si="2"/>
        <v>500232</v>
      </c>
      <c r="F14" s="49">
        <f t="shared" si="2"/>
        <v>500232</v>
      </c>
      <c r="G14" s="49">
        <f t="shared" si="2"/>
        <v>463682</v>
      </c>
      <c r="H14" s="49">
        <f t="shared" si="2"/>
        <v>36550</v>
      </c>
      <c r="I14" s="49">
        <f t="shared" si="2"/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  <c r="Q14" s="53"/>
      <c r="R14" s="53"/>
    </row>
    <row r="15" spans="1:18" s="52" customFormat="1" ht="12.75">
      <c r="A15" s="43">
        <v>710</v>
      </c>
      <c r="B15" s="42">
        <v>71012</v>
      </c>
      <c r="C15" s="41">
        <v>2110</v>
      </c>
      <c r="D15" s="40">
        <v>204788</v>
      </c>
      <c r="E15" s="40">
        <f>SUM(N15+F15)</f>
        <v>204788</v>
      </c>
      <c r="F15" s="40">
        <f>SUM(G15:K15)</f>
        <v>204788</v>
      </c>
      <c r="G15" s="39">
        <v>204788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f>SUM(O15+Q15+R15)</f>
        <v>0</v>
      </c>
      <c r="O15" s="39">
        <v>0</v>
      </c>
      <c r="P15" s="39">
        <v>0</v>
      </c>
      <c r="Q15" s="48"/>
      <c r="R15" s="48"/>
    </row>
    <row r="16" spans="1:16" s="52" customFormat="1" ht="12.75">
      <c r="A16" s="43">
        <v>710</v>
      </c>
      <c r="B16" s="42">
        <v>71015</v>
      </c>
      <c r="C16" s="41">
        <v>2110</v>
      </c>
      <c r="D16" s="40">
        <v>295444</v>
      </c>
      <c r="E16" s="40">
        <f>SUM(F16)</f>
        <v>295444</v>
      </c>
      <c r="F16" s="40">
        <f>SUM(G16:H16)</f>
        <v>295444</v>
      </c>
      <c r="G16" s="39">
        <v>258894</v>
      </c>
      <c r="H16" s="39">
        <v>36550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f>SUM(O16+Q16+R16)</f>
        <v>0</v>
      </c>
      <c r="O16" s="39">
        <v>0</v>
      </c>
      <c r="P16" s="39">
        <v>0</v>
      </c>
    </row>
    <row r="17" spans="1:16" s="52" customFormat="1" ht="13.5">
      <c r="A17" s="46">
        <v>750</v>
      </c>
      <c r="B17" s="50"/>
      <c r="C17" s="44"/>
      <c r="D17" s="49">
        <f aca="true" t="shared" si="3" ref="D17:P17">SUM(D18:D18)</f>
        <v>20518</v>
      </c>
      <c r="E17" s="49">
        <f t="shared" si="3"/>
        <v>20518</v>
      </c>
      <c r="F17" s="49">
        <f t="shared" si="3"/>
        <v>20518</v>
      </c>
      <c r="G17" s="49">
        <f t="shared" si="3"/>
        <v>13721</v>
      </c>
      <c r="H17" s="49">
        <f t="shared" si="3"/>
        <v>6797</v>
      </c>
      <c r="I17" s="49">
        <f t="shared" si="3"/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P17" s="49">
        <f t="shared" si="3"/>
        <v>0</v>
      </c>
    </row>
    <row r="18" spans="1:16" s="52" customFormat="1" ht="12.75">
      <c r="A18" s="43">
        <v>750</v>
      </c>
      <c r="B18" s="42">
        <v>75045</v>
      </c>
      <c r="C18" s="41">
        <v>2110</v>
      </c>
      <c r="D18" s="40">
        <v>20518</v>
      </c>
      <c r="E18" s="40">
        <f>SUM(F18)</f>
        <v>20518</v>
      </c>
      <c r="F18" s="40">
        <f>SUM(G18:H18)</f>
        <v>20518</v>
      </c>
      <c r="G18" s="39">
        <v>13721</v>
      </c>
      <c r="H18" s="39">
        <v>6797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f>SUM(O18+Q18+R18)</f>
        <v>0</v>
      </c>
      <c r="O18" s="39">
        <v>0</v>
      </c>
      <c r="P18" s="39">
        <v>0</v>
      </c>
    </row>
    <row r="19" spans="1:16" s="52" customFormat="1" ht="13.5">
      <c r="A19" s="46">
        <v>752</v>
      </c>
      <c r="B19" s="50"/>
      <c r="C19" s="44"/>
      <c r="D19" s="49">
        <f>SUM(D20:D20)</f>
        <v>56400</v>
      </c>
      <c r="E19" s="49">
        <f>E20</f>
        <v>56400</v>
      </c>
      <c r="F19" s="49">
        <f aca="true" t="shared" si="4" ref="F19:K19">SUM(F20)</f>
        <v>56400</v>
      </c>
      <c r="G19" s="49">
        <f t="shared" si="4"/>
        <v>0</v>
      </c>
      <c r="H19" s="49">
        <f t="shared" si="4"/>
        <v>56400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49">
        <f>SUM(L20:L20)</f>
        <v>0</v>
      </c>
      <c r="M19" s="49">
        <f>SUM(M20:M20)</f>
        <v>0</v>
      </c>
      <c r="N19" s="49">
        <f>SUM(N20)</f>
        <v>0</v>
      </c>
      <c r="O19" s="49">
        <f>SUM(O20)</f>
        <v>0</v>
      </c>
      <c r="P19" s="49">
        <f>SUM(P20)</f>
        <v>0</v>
      </c>
    </row>
    <row r="20" spans="1:16" s="52" customFormat="1" ht="12.75">
      <c r="A20" s="43">
        <v>752</v>
      </c>
      <c r="B20" s="42">
        <v>75295</v>
      </c>
      <c r="C20" s="41">
        <v>2110</v>
      </c>
      <c r="D20" s="40">
        <v>56400</v>
      </c>
      <c r="E20" s="40">
        <f>SUM(F20)</f>
        <v>56400</v>
      </c>
      <c r="F20" s="40">
        <f>SUM(G20:J20)</f>
        <v>56400</v>
      </c>
      <c r="G20" s="39">
        <v>0</v>
      </c>
      <c r="H20" s="39">
        <v>56400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f>SUM(O20+Q20+R20)</f>
        <v>0</v>
      </c>
      <c r="O20" s="39">
        <v>0</v>
      </c>
      <c r="P20" s="39"/>
    </row>
    <row r="21" spans="1:16" s="51" customFormat="1" ht="14.25" customHeight="1">
      <c r="A21" s="46">
        <v>754</v>
      </c>
      <c r="B21" s="50"/>
      <c r="C21" s="44"/>
      <c r="D21" s="49">
        <f>SUM(D22:D22)</f>
        <v>4302762</v>
      </c>
      <c r="E21" s="49">
        <f>E22</f>
        <v>4302762</v>
      </c>
      <c r="F21" s="49">
        <f aca="true" t="shared" si="5" ref="F21:K21">SUM(F22)</f>
        <v>4302762</v>
      </c>
      <c r="G21" s="49">
        <f t="shared" si="5"/>
        <v>3728484</v>
      </c>
      <c r="H21" s="49">
        <f t="shared" si="5"/>
        <v>370278</v>
      </c>
      <c r="I21" s="49">
        <f t="shared" si="5"/>
        <v>0</v>
      </c>
      <c r="J21" s="49">
        <f t="shared" si="5"/>
        <v>204000</v>
      </c>
      <c r="K21" s="49">
        <f t="shared" si="5"/>
        <v>0</v>
      </c>
      <c r="L21" s="49">
        <f>SUM(L22:L22)</f>
        <v>0</v>
      </c>
      <c r="M21" s="49">
        <f>SUM(M22:M22)</f>
        <v>0</v>
      </c>
      <c r="N21" s="49">
        <f>SUM(N22)</f>
        <v>0</v>
      </c>
      <c r="O21" s="49">
        <f>SUM(O22)</f>
        <v>0</v>
      </c>
      <c r="P21" s="49">
        <f>SUM(P22)</f>
        <v>0</v>
      </c>
    </row>
    <row r="22" spans="1:16" ht="12.75" customHeight="1">
      <c r="A22" s="43">
        <v>754</v>
      </c>
      <c r="B22" s="42">
        <v>75411</v>
      </c>
      <c r="C22" s="41">
        <v>2110</v>
      </c>
      <c r="D22" s="40">
        <v>4302762</v>
      </c>
      <c r="E22" s="40">
        <f>SUM(F22)</f>
        <v>4302762</v>
      </c>
      <c r="F22" s="40">
        <f>SUM(G22:J22)</f>
        <v>4302762</v>
      </c>
      <c r="G22" s="39">
        <v>3728484</v>
      </c>
      <c r="H22" s="39">
        <v>370278</v>
      </c>
      <c r="I22" s="39">
        <v>0</v>
      </c>
      <c r="J22" s="39">
        <v>204000</v>
      </c>
      <c r="K22" s="39">
        <v>0</v>
      </c>
      <c r="L22" s="39">
        <v>0</v>
      </c>
      <c r="M22" s="39">
        <v>0</v>
      </c>
      <c r="N22" s="39">
        <f>SUM(O22+Q22+R22)</f>
        <v>0</v>
      </c>
      <c r="O22" s="39">
        <v>0</v>
      </c>
      <c r="P22" s="39"/>
    </row>
    <row r="23" spans="1:16" ht="12.75" customHeight="1">
      <c r="A23" s="46">
        <v>755</v>
      </c>
      <c r="B23" s="50"/>
      <c r="C23" s="44"/>
      <c r="D23" s="49">
        <f>SUM(D24:D24)</f>
        <v>132000</v>
      </c>
      <c r="E23" s="49">
        <f>E24</f>
        <v>132000</v>
      </c>
      <c r="F23" s="49">
        <f aca="true" t="shared" si="6" ref="F23:K23">SUM(F24)</f>
        <v>132000</v>
      </c>
      <c r="G23" s="49">
        <f t="shared" si="6"/>
        <v>0</v>
      </c>
      <c r="H23" s="49">
        <f t="shared" si="6"/>
        <v>128040</v>
      </c>
      <c r="I23" s="49">
        <f t="shared" si="6"/>
        <v>3960</v>
      </c>
      <c r="J23" s="49">
        <f t="shared" si="6"/>
        <v>0</v>
      </c>
      <c r="K23" s="49">
        <f t="shared" si="6"/>
        <v>0</v>
      </c>
      <c r="L23" s="49">
        <f>SUM(L24:L24)</f>
        <v>0</v>
      </c>
      <c r="M23" s="49">
        <f>SUM(M24:M24)</f>
        <v>0</v>
      </c>
      <c r="N23" s="49">
        <f>SUM(N24)</f>
        <v>0</v>
      </c>
      <c r="O23" s="49">
        <f>SUM(O24)</f>
        <v>0</v>
      </c>
      <c r="P23" s="49">
        <f>SUM(P24)</f>
        <v>0</v>
      </c>
    </row>
    <row r="24" spans="1:16" ht="12.75" customHeight="1">
      <c r="A24" s="43">
        <v>755</v>
      </c>
      <c r="B24" s="42">
        <v>75515</v>
      </c>
      <c r="C24" s="41">
        <v>2110</v>
      </c>
      <c r="D24" s="40">
        <v>132000</v>
      </c>
      <c r="E24" s="40">
        <f>SUM(F24)</f>
        <v>132000</v>
      </c>
      <c r="F24" s="40">
        <f>SUM(G24:J24)</f>
        <v>132000</v>
      </c>
      <c r="G24" s="39">
        <v>0</v>
      </c>
      <c r="H24" s="39">
        <v>128040</v>
      </c>
      <c r="I24" s="39">
        <v>3960</v>
      </c>
      <c r="J24" s="39">
        <v>0</v>
      </c>
      <c r="K24" s="39">
        <v>0</v>
      </c>
      <c r="L24" s="39">
        <v>0</v>
      </c>
      <c r="M24" s="39">
        <v>0</v>
      </c>
      <c r="N24" s="39">
        <f>SUM(O24+Q24+R24)</f>
        <v>0</v>
      </c>
      <c r="O24" s="39">
        <v>0</v>
      </c>
      <c r="P24" s="39"/>
    </row>
    <row r="25" spans="1:16" ht="12.75" customHeight="1">
      <c r="A25" s="46">
        <v>801</v>
      </c>
      <c r="B25" s="45"/>
      <c r="C25" s="44"/>
      <c r="D25" s="37">
        <f>D26</f>
        <v>11174</v>
      </c>
      <c r="E25" s="37">
        <f aca="true" t="shared" si="7" ref="E25:P25">SUM(E26)</f>
        <v>11174</v>
      </c>
      <c r="F25" s="37">
        <f t="shared" si="7"/>
        <v>11174</v>
      </c>
      <c r="G25" s="37">
        <f t="shared" si="7"/>
        <v>0</v>
      </c>
      <c r="H25" s="37">
        <f t="shared" si="7"/>
        <v>11174</v>
      </c>
      <c r="I25" s="37">
        <f t="shared" si="7"/>
        <v>0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37">
        <f t="shared" si="7"/>
        <v>0</v>
      </c>
      <c r="N25" s="37">
        <f t="shared" si="7"/>
        <v>0</v>
      </c>
      <c r="O25" s="37">
        <f t="shared" si="7"/>
        <v>0</v>
      </c>
      <c r="P25" s="37">
        <f t="shared" si="7"/>
        <v>0</v>
      </c>
    </row>
    <row r="26" spans="1:16" ht="12.75" customHeight="1">
      <c r="A26" s="43">
        <v>801</v>
      </c>
      <c r="B26" s="42">
        <v>80153</v>
      </c>
      <c r="C26" s="41">
        <v>2110</v>
      </c>
      <c r="D26" s="39">
        <v>11174</v>
      </c>
      <c r="E26" s="40">
        <f>SUM(H26)</f>
        <v>11174</v>
      </c>
      <c r="F26" s="40">
        <f>SUM(H26)</f>
        <v>11174</v>
      </c>
      <c r="G26" s="39">
        <v>0</v>
      </c>
      <c r="H26" s="39">
        <v>11174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>SUM(O26+Q26+R26)</f>
        <v>0</v>
      </c>
      <c r="O26" s="39">
        <v>0</v>
      </c>
      <c r="P26" s="39">
        <v>0</v>
      </c>
    </row>
    <row r="27" spans="1:16" ht="13.5">
      <c r="A27" s="46">
        <v>851</v>
      </c>
      <c r="B27" s="45"/>
      <c r="C27" s="44"/>
      <c r="D27" s="37">
        <f>D28</f>
        <v>2039947</v>
      </c>
      <c r="E27" s="37">
        <f aca="true" t="shared" si="8" ref="E27:P27">SUM(E28)</f>
        <v>2039947</v>
      </c>
      <c r="F27" s="37">
        <f t="shared" si="8"/>
        <v>2039947</v>
      </c>
      <c r="G27" s="37">
        <f t="shared" si="8"/>
        <v>0</v>
      </c>
      <c r="H27" s="37">
        <f t="shared" si="8"/>
        <v>2039947</v>
      </c>
      <c r="I27" s="37">
        <f t="shared" si="8"/>
        <v>0</v>
      </c>
      <c r="J27" s="37">
        <f t="shared" si="8"/>
        <v>0</v>
      </c>
      <c r="K27" s="37">
        <f t="shared" si="8"/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  <c r="O27" s="37">
        <f t="shared" si="8"/>
        <v>0</v>
      </c>
      <c r="P27" s="37">
        <f t="shared" si="8"/>
        <v>0</v>
      </c>
    </row>
    <row r="28" spans="1:17" ht="12.75">
      <c r="A28" s="43">
        <v>851</v>
      </c>
      <c r="B28" s="42">
        <v>85156</v>
      </c>
      <c r="C28" s="41">
        <v>2110</v>
      </c>
      <c r="D28" s="39">
        <v>2039947</v>
      </c>
      <c r="E28" s="40">
        <f>SUM(H28)</f>
        <v>2039947</v>
      </c>
      <c r="F28" s="40">
        <f>SUM(H28)</f>
        <v>2039947</v>
      </c>
      <c r="G28" s="39">
        <v>0</v>
      </c>
      <c r="H28" s="39">
        <v>2039947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f>SUM(O28+Q28+R28)</f>
        <v>0</v>
      </c>
      <c r="O28" s="39">
        <v>0</v>
      </c>
      <c r="P28" s="39">
        <v>0</v>
      </c>
      <c r="Q28" s="48"/>
    </row>
    <row r="29" spans="1:16" ht="13.5">
      <c r="A29" s="46">
        <v>853</v>
      </c>
      <c r="B29" s="45"/>
      <c r="C29" s="44"/>
      <c r="D29" s="38">
        <f>SUM(D30)</f>
        <v>628085.9</v>
      </c>
      <c r="E29" s="38">
        <f>E30</f>
        <v>628085.9</v>
      </c>
      <c r="F29" s="38">
        <f>F30</f>
        <v>628085.9</v>
      </c>
      <c r="G29" s="38">
        <f>G30</f>
        <v>502389</v>
      </c>
      <c r="H29" s="38">
        <f>H30</f>
        <v>125696.9</v>
      </c>
      <c r="I29" s="38">
        <f aca="true" t="shared" si="9" ref="I29:P29">SUM(I30)</f>
        <v>0</v>
      </c>
      <c r="J29" s="38">
        <f t="shared" si="9"/>
        <v>0</v>
      </c>
      <c r="K29" s="38">
        <f t="shared" si="9"/>
        <v>0</v>
      </c>
      <c r="L29" s="37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0</v>
      </c>
      <c r="P29" s="37">
        <f t="shared" si="9"/>
        <v>0</v>
      </c>
    </row>
    <row r="30" spans="1:16" ht="12.75">
      <c r="A30" s="43">
        <v>853</v>
      </c>
      <c r="B30" s="42">
        <v>85321</v>
      </c>
      <c r="C30" s="41">
        <v>2110</v>
      </c>
      <c r="D30" s="47">
        <v>628085.9</v>
      </c>
      <c r="E30" s="74">
        <f>SUM(H30+G30+E39)</f>
        <v>628085.9</v>
      </c>
      <c r="F30" s="47">
        <f>SUM(G30:K30)</f>
        <v>628085.9</v>
      </c>
      <c r="G30" s="47">
        <v>502389</v>
      </c>
      <c r="H30" s="47">
        <v>125696.9</v>
      </c>
      <c r="I30" s="47">
        <v>0</v>
      </c>
      <c r="J30" s="47">
        <v>0</v>
      </c>
      <c r="K30" s="47">
        <v>0</v>
      </c>
      <c r="L30" s="39">
        <v>0</v>
      </c>
      <c r="M30" s="39">
        <f>SUM(N30+P30+Q30)</f>
        <v>0</v>
      </c>
      <c r="N30" s="39">
        <v>0</v>
      </c>
      <c r="O30" s="39">
        <v>0</v>
      </c>
      <c r="P30" s="39">
        <v>0</v>
      </c>
    </row>
    <row r="31" spans="1:16" ht="13.5">
      <c r="A31" s="46">
        <v>855</v>
      </c>
      <c r="B31" s="45"/>
      <c r="C31" s="44"/>
      <c r="D31" s="37">
        <f aca="true" t="shared" si="10" ref="D31:P31">SUM(D32:D34)</f>
        <v>523156</v>
      </c>
      <c r="E31" s="37">
        <f t="shared" si="10"/>
        <v>523156</v>
      </c>
      <c r="F31" s="37">
        <f t="shared" si="10"/>
        <v>523156</v>
      </c>
      <c r="G31" s="37">
        <f t="shared" si="10"/>
        <v>5470</v>
      </c>
      <c r="H31" s="37">
        <f t="shared" si="10"/>
        <v>558</v>
      </c>
      <c r="I31" s="37">
        <f t="shared" si="10"/>
        <v>0</v>
      </c>
      <c r="J31" s="37">
        <f t="shared" si="10"/>
        <v>517128</v>
      </c>
      <c r="K31" s="37">
        <f t="shared" si="10"/>
        <v>0</v>
      </c>
      <c r="L31" s="37">
        <f t="shared" si="10"/>
        <v>0</v>
      </c>
      <c r="M31" s="37">
        <f t="shared" si="10"/>
        <v>0</v>
      </c>
      <c r="N31" s="37">
        <f t="shared" si="10"/>
        <v>0</v>
      </c>
      <c r="O31" s="37">
        <f t="shared" si="10"/>
        <v>0</v>
      </c>
      <c r="P31" s="37">
        <f t="shared" si="10"/>
        <v>0</v>
      </c>
    </row>
    <row r="32" spans="1:16" ht="12.75">
      <c r="A32" s="43">
        <v>855</v>
      </c>
      <c r="B32" s="42">
        <v>85504</v>
      </c>
      <c r="C32" s="41">
        <v>2110</v>
      </c>
      <c r="D32" s="39">
        <v>38130</v>
      </c>
      <c r="E32" s="40">
        <f>SUM(H32+G32+J32)</f>
        <v>38130</v>
      </c>
      <c r="F32" s="39">
        <f>SUM(G32:K32)</f>
        <v>38130</v>
      </c>
      <c r="G32" s="39">
        <v>1230</v>
      </c>
      <c r="H32" s="39">
        <v>0</v>
      </c>
      <c r="I32" s="39" t="s">
        <v>283</v>
      </c>
      <c r="J32" s="39">
        <v>36900</v>
      </c>
      <c r="K32" s="39">
        <v>0</v>
      </c>
      <c r="L32" s="39">
        <v>0</v>
      </c>
      <c r="M32" s="39">
        <f>SUM(N32+P32+Q32)</f>
        <v>0</v>
      </c>
      <c r="N32" s="39">
        <v>0</v>
      </c>
      <c r="O32" s="39">
        <v>0</v>
      </c>
      <c r="P32" s="39">
        <v>0</v>
      </c>
    </row>
    <row r="33" spans="1:16" ht="12.75">
      <c r="A33" s="43">
        <v>855</v>
      </c>
      <c r="B33" s="42">
        <v>85508</v>
      </c>
      <c r="C33" s="41">
        <v>2160</v>
      </c>
      <c r="D33" s="39">
        <v>258321</v>
      </c>
      <c r="E33" s="40">
        <f>SUM(H33+G33+J33)</f>
        <v>258321</v>
      </c>
      <c r="F33" s="39">
        <f>SUM(G33:K33)</f>
        <v>258321</v>
      </c>
      <c r="G33" s="39">
        <v>2000</v>
      </c>
      <c r="H33" s="39">
        <v>558</v>
      </c>
      <c r="I33" s="39">
        <v>0</v>
      </c>
      <c r="J33" s="39">
        <v>255763</v>
      </c>
      <c r="K33" s="39">
        <v>0</v>
      </c>
      <c r="L33" s="39">
        <v>0</v>
      </c>
      <c r="M33" s="39">
        <f>SUM(N33+P33+Q33)</f>
        <v>0</v>
      </c>
      <c r="N33" s="39">
        <v>0</v>
      </c>
      <c r="O33" s="39">
        <v>0</v>
      </c>
      <c r="P33" s="39">
        <v>0</v>
      </c>
    </row>
    <row r="34" spans="1:16" ht="12.75">
      <c r="A34" s="43">
        <v>855</v>
      </c>
      <c r="B34" s="42">
        <v>85510</v>
      </c>
      <c r="C34" s="41">
        <v>2160</v>
      </c>
      <c r="D34" s="39">
        <v>226705</v>
      </c>
      <c r="E34" s="40">
        <f>SUM(H34+G34+J34)</f>
        <v>226705</v>
      </c>
      <c r="F34" s="39">
        <f>SUM(G34:K34)</f>
        <v>226705</v>
      </c>
      <c r="G34" s="39">
        <v>2240</v>
      </c>
      <c r="H34" s="39">
        <v>0</v>
      </c>
      <c r="I34" s="39">
        <v>0</v>
      </c>
      <c r="J34" s="39">
        <v>224465</v>
      </c>
      <c r="K34" s="39">
        <v>0</v>
      </c>
      <c r="L34" s="39">
        <v>0</v>
      </c>
      <c r="M34" s="39">
        <f>SUM(N34+P34+Q34)</f>
        <v>0</v>
      </c>
      <c r="N34" s="39">
        <v>0</v>
      </c>
      <c r="O34" s="39">
        <v>0</v>
      </c>
      <c r="P34" s="39">
        <v>0</v>
      </c>
    </row>
    <row r="35" spans="1:16" ht="14.25">
      <c r="A35" s="195" t="s">
        <v>28</v>
      </c>
      <c r="B35" s="195"/>
      <c r="C35" s="195"/>
      <c r="D35" s="38">
        <f aca="true" t="shared" si="11" ref="D35:P35">SUM(D8+D10+D12+D14+D17+D19+D21+D23+D25+D27+D29+D31)</f>
        <v>8280377.9</v>
      </c>
      <c r="E35" s="38">
        <f t="shared" si="11"/>
        <v>8280377.9</v>
      </c>
      <c r="F35" s="38">
        <f t="shared" si="11"/>
        <v>8280377.9</v>
      </c>
      <c r="G35" s="38">
        <f t="shared" si="11"/>
        <v>4752589</v>
      </c>
      <c r="H35" s="38">
        <f t="shared" si="11"/>
        <v>2802700.9</v>
      </c>
      <c r="I35" s="38">
        <f t="shared" si="11"/>
        <v>3960</v>
      </c>
      <c r="J35" s="38">
        <f t="shared" si="11"/>
        <v>721128</v>
      </c>
      <c r="K35" s="38">
        <f t="shared" si="11"/>
        <v>0</v>
      </c>
      <c r="L35" s="37">
        <f t="shared" si="11"/>
        <v>0</v>
      </c>
      <c r="M35" s="37">
        <f t="shared" si="11"/>
        <v>0</v>
      </c>
      <c r="N35" s="37">
        <f t="shared" si="11"/>
        <v>0</v>
      </c>
      <c r="O35" s="37">
        <f t="shared" si="11"/>
        <v>0</v>
      </c>
      <c r="P35" s="37">
        <f t="shared" si="11"/>
        <v>0</v>
      </c>
    </row>
    <row r="36" spans="1:16" ht="7.5" customHeight="1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4"/>
      <c r="L36" s="34"/>
      <c r="M36" s="34"/>
      <c r="N36" s="34"/>
      <c r="O36" s="34"/>
      <c r="P36" s="34"/>
    </row>
    <row r="37" spans="1:16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  <c r="O37" s="34"/>
      <c r="P37" s="34"/>
    </row>
    <row r="38" spans="1:16" ht="9.75" customHeight="1">
      <c r="A38" s="35"/>
      <c r="B38" s="35"/>
      <c r="C38" s="35"/>
      <c r="D38" s="35"/>
      <c r="E38" s="35"/>
      <c r="F38" s="35"/>
      <c r="G38" s="140"/>
      <c r="H38" s="140"/>
      <c r="I38" s="35"/>
      <c r="J38" s="35"/>
      <c r="K38" s="34"/>
      <c r="L38" s="32"/>
      <c r="M38" s="32"/>
      <c r="N38" s="32"/>
      <c r="O38" s="32"/>
      <c r="P38" s="32"/>
    </row>
    <row r="39" spans="1:16" ht="7.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2"/>
      <c r="L39" s="31"/>
      <c r="M39" s="31"/>
      <c r="N39" s="31"/>
      <c r="O39" s="31"/>
      <c r="P39" s="31"/>
    </row>
    <row r="40" spans="1:11" ht="7.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4"/>
    </row>
    <row r="41" spans="1:11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4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30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Rady Powiatu w Opatowie Nr XVIII.76.2019
z dnia 28 listopada 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99" customWidth="1"/>
    <col min="2" max="2" width="4.66015625" style="99" customWidth="1"/>
    <col min="3" max="3" width="6.83203125" style="99" customWidth="1"/>
    <col min="4" max="4" width="9.16015625" style="99" customWidth="1"/>
    <col min="5" max="5" width="13.33203125" style="99" customWidth="1"/>
    <col min="6" max="6" width="14.5" style="99" customWidth="1"/>
    <col min="7" max="7" width="13.66015625" style="99" customWidth="1"/>
    <col min="8" max="8" width="11.16015625" style="99" customWidth="1"/>
    <col min="9" max="9" width="13.16015625" style="99" customWidth="1"/>
    <col min="10" max="10" width="12.5" style="99" customWidth="1"/>
    <col min="11" max="12" width="9.83203125" style="99" customWidth="1"/>
    <col min="13" max="13" width="7.5" style="99" customWidth="1"/>
    <col min="14" max="14" width="9" style="99" customWidth="1"/>
    <col min="15" max="15" width="13.83203125" style="99" customWidth="1"/>
    <col min="16" max="16" width="14.33203125" style="98" customWidth="1"/>
    <col min="17" max="17" width="12.5" style="98" customWidth="1"/>
    <col min="18" max="18" width="8.83203125" style="98" customWidth="1"/>
    <col min="19" max="19" width="11.5" style="98" customWidth="1"/>
    <col min="20" max="20" width="9.33203125" style="98" customWidth="1"/>
    <col min="21" max="21" width="10.83203125" style="98" bestFit="1" customWidth="1"/>
    <col min="22" max="16384" width="9.33203125" style="98" customWidth="1"/>
  </cols>
  <sheetData>
    <row r="1" spans="1:19" ht="18.75" customHeight="1">
      <c r="A1" s="196" t="s">
        <v>307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75">
      <c r="A3" s="63"/>
      <c r="B3" s="63"/>
      <c r="C3" s="63"/>
      <c r="D3" s="63"/>
      <c r="E3" s="63"/>
      <c r="F3" s="63"/>
      <c r="G3" s="63"/>
      <c r="H3" s="62"/>
      <c r="I3" s="62"/>
      <c r="J3" s="62"/>
      <c r="K3" s="62"/>
      <c r="L3" s="62"/>
      <c r="M3" s="62"/>
      <c r="N3" s="62"/>
      <c r="O3" s="62"/>
      <c r="P3" s="11"/>
      <c r="Q3" s="11"/>
      <c r="R3" s="11"/>
      <c r="S3" s="61" t="s">
        <v>209</v>
      </c>
    </row>
    <row r="4" spans="1:19" s="115" customFormat="1" ht="11.25">
      <c r="A4" s="197" t="s">
        <v>306</v>
      </c>
      <c r="B4" s="186" t="s">
        <v>1</v>
      </c>
      <c r="C4" s="186" t="s">
        <v>2</v>
      </c>
      <c r="D4" s="197" t="s">
        <v>3</v>
      </c>
      <c r="E4" s="197" t="s">
        <v>305</v>
      </c>
      <c r="F4" s="197" t="s">
        <v>304</v>
      </c>
      <c r="G4" s="203" t="s">
        <v>23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5"/>
    </row>
    <row r="5" spans="1:19" s="115" customFormat="1" ht="11.25">
      <c r="A5" s="198"/>
      <c r="B5" s="187"/>
      <c r="C5" s="187"/>
      <c r="D5" s="198"/>
      <c r="E5" s="198"/>
      <c r="F5" s="198"/>
      <c r="G5" s="197" t="s">
        <v>46</v>
      </c>
      <c r="H5" s="209" t="s">
        <v>23</v>
      </c>
      <c r="I5" s="209"/>
      <c r="J5" s="209"/>
      <c r="K5" s="209"/>
      <c r="L5" s="209"/>
      <c r="M5" s="209"/>
      <c r="N5" s="209"/>
      <c r="O5" s="197" t="s">
        <v>206</v>
      </c>
      <c r="P5" s="206" t="s">
        <v>23</v>
      </c>
      <c r="Q5" s="207"/>
      <c r="R5" s="207"/>
      <c r="S5" s="208"/>
    </row>
    <row r="6" spans="1:19" s="115" customFormat="1" ht="11.25">
      <c r="A6" s="198"/>
      <c r="B6" s="187"/>
      <c r="C6" s="187"/>
      <c r="D6" s="198"/>
      <c r="E6" s="198"/>
      <c r="F6" s="198"/>
      <c r="G6" s="198"/>
      <c r="H6" s="203" t="s">
        <v>205</v>
      </c>
      <c r="I6" s="205"/>
      <c r="J6" s="197" t="s">
        <v>204</v>
      </c>
      <c r="K6" s="197" t="s">
        <v>203</v>
      </c>
      <c r="L6" s="197" t="s">
        <v>202</v>
      </c>
      <c r="M6" s="197" t="s">
        <v>303</v>
      </c>
      <c r="N6" s="197" t="s">
        <v>302</v>
      </c>
      <c r="O6" s="198"/>
      <c r="P6" s="203" t="s">
        <v>25</v>
      </c>
      <c r="Q6" s="117" t="s">
        <v>24</v>
      </c>
      <c r="R6" s="209" t="s">
        <v>50</v>
      </c>
      <c r="S6" s="209" t="s">
        <v>301</v>
      </c>
    </row>
    <row r="7" spans="1:19" s="115" customFormat="1" ht="94.5">
      <c r="A7" s="199"/>
      <c r="B7" s="188"/>
      <c r="C7" s="188"/>
      <c r="D7" s="199"/>
      <c r="E7" s="199"/>
      <c r="F7" s="199"/>
      <c r="G7" s="199"/>
      <c r="H7" s="75" t="s">
        <v>18</v>
      </c>
      <c r="I7" s="75" t="s">
        <v>200</v>
      </c>
      <c r="J7" s="199"/>
      <c r="K7" s="199"/>
      <c r="L7" s="199"/>
      <c r="M7" s="199"/>
      <c r="N7" s="199"/>
      <c r="O7" s="199"/>
      <c r="P7" s="209"/>
      <c r="Q7" s="116" t="s">
        <v>20</v>
      </c>
      <c r="R7" s="209"/>
      <c r="S7" s="209"/>
    </row>
    <row r="8" spans="1:19" ht="12" customHeigh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114">
        <v>15</v>
      </c>
      <c r="P8" s="114">
        <v>16</v>
      </c>
      <c r="Q8" s="114">
        <v>17</v>
      </c>
      <c r="R8" s="114">
        <v>18</v>
      </c>
      <c r="S8" s="114">
        <v>19</v>
      </c>
    </row>
    <row r="9" spans="1:21" ht="48.75" customHeight="1">
      <c r="A9" s="201" t="s">
        <v>300</v>
      </c>
      <c r="B9" s="201"/>
      <c r="C9" s="201"/>
      <c r="D9" s="107"/>
      <c r="E9" s="102">
        <f aca="true" t="shared" si="0" ref="E9:S9">SUM(E10:E17)</f>
        <v>4602630</v>
      </c>
      <c r="F9" s="102">
        <f t="shared" si="0"/>
        <v>449919</v>
      </c>
      <c r="G9" s="102">
        <f t="shared" si="0"/>
        <v>449919</v>
      </c>
      <c r="H9" s="102">
        <f t="shared" si="0"/>
        <v>8400</v>
      </c>
      <c r="I9" s="102">
        <f t="shared" si="0"/>
        <v>0</v>
      </c>
      <c r="J9" s="102">
        <f t="shared" si="0"/>
        <v>441519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0</v>
      </c>
      <c r="R9" s="102">
        <f t="shared" si="0"/>
        <v>0</v>
      </c>
      <c r="S9" s="102">
        <f t="shared" si="0"/>
        <v>0</v>
      </c>
      <c r="U9" s="113"/>
    </row>
    <row r="10" spans="1:19" s="112" customFormat="1" ht="20.25" customHeight="1">
      <c r="A10" s="111" t="s">
        <v>299</v>
      </c>
      <c r="B10" s="110">
        <v>853</v>
      </c>
      <c r="C10" s="110">
        <v>85321</v>
      </c>
      <c r="D10" s="109">
        <v>2320</v>
      </c>
      <c r="E10" s="104">
        <v>8400</v>
      </c>
      <c r="F10" s="108">
        <f aca="true" t="shared" si="1" ref="F10:F17">G10</f>
        <v>8400</v>
      </c>
      <c r="G10" s="108">
        <f aca="true" t="shared" si="2" ref="G10:G17">H10+I10+J10+K10+L10+M10+N10</f>
        <v>8400</v>
      </c>
      <c r="H10" s="108">
        <v>8400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</row>
    <row r="11" spans="1:19" s="112" customFormat="1" ht="20.25" customHeight="1">
      <c r="A11" s="111" t="s">
        <v>297</v>
      </c>
      <c r="B11" s="110">
        <v>853</v>
      </c>
      <c r="C11" s="110">
        <v>85311</v>
      </c>
      <c r="D11" s="109" t="s">
        <v>298</v>
      </c>
      <c r="E11" s="108">
        <v>114689</v>
      </c>
      <c r="F11" s="108">
        <f t="shared" si="1"/>
        <v>17797</v>
      </c>
      <c r="G11" s="108">
        <f t="shared" si="2"/>
        <v>17797</v>
      </c>
      <c r="H11" s="108">
        <v>0</v>
      </c>
      <c r="I11" s="108">
        <v>0</v>
      </c>
      <c r="J11" s="108">
        <v>17797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</row>
    <row r="12" spans="1:19" ht="21.75" customHeight="1">
      <c r="A12" s="111" t="s">
        <v>297</v>
      </c>
      <c r="B12" s="110">
        <v>853</v>
      </c>
      <c r="C12" s="110">
        <v>85311</v>
      </c>
      <c r="D12" s="56">
        <v>2580</v>
      </c>
      <c r="E12" s="104">
        <v>0</v>
      </c>
      <c r="F12" s="104">
        <f t="shared" si="1"/>
        <v>309389</v>
      </c>
      <c r="G12" s="104">
        <f t="shared" si="2"/>
        <v>309389</v>
      </c>
      <c r="H12" s="104">
        <v>0</v>
      </c>
      <c r="I12" s="104">
        <v>0</v>
      </c>
      <c r="J12" s="104">
        <v>309389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21.75" customHeight="1">
      <c r="A13" s="111" t="s">
        <v>296</v>
      </c>
      <c r="B13" s="110">
        <v>855</v>
      </c>
      <c r="C13" s="110">
        <v>85508</v>
      </c>
      <c r="D13" s="56" t="s">
        <v>295</v>
      </c>
      <c r="E13" s="104">
        <v>126146</v>
      </c>
      <c r="F13" s="104">
        <f t="shared" si="1"/>
        <v>0</v>
      </c>
      <c r="G13" s="104">
        <f t="shared" si="2"/>
        <v>0</v>
      </c>
      <c r="H13" s="104">
        <v>0</v>
      </c>
      <c r="I13" s="104">
        <v>0</v>
      </c>
      <c r="J13" s="104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</row>
    <row r="14" spans="1:19" ht="21.75" customHeight="1">
      <c r="A14" s="111" t="s">
        <v>296</v>
      </c>
      <c r="B14" s="110">
        <v>855</v>
      </c>
      <c r="C14" s="110">
        <v>85508</v>
      </c>
      <c r="D14" s="56">
        <v>2320</v>
      </c>
      <c r="E14" s="104">
        <v>63120</v>
      </c>
      <c r="F14" s="104">
        <f t="shared" si="1"/>
        <v>94333</v>
      </c>
      <c r="G14" s="104">
        <f t="shared" si="2"/>
        <v>94333</v>
      </c>
      <c r="H14" s="104">
        <v>0</v>
      </c>
      <c r="I14" s="104">
        <v>0</v>
      </c>
      <c r="J14" s="104">
        <v>94333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</row>
    <row r="15" spans="1:19" ht="21.75" customHeight="1">
      <c r="A15" s="111" t="s">
        <v>294</v>
      </c>
      <c r="B15" s="110">
        <v>855</v>
      </c>
      <c r="C15" s="110">
        <v>85510</v>
      </c>
      <c r="D15" s="56" t="s">
        <v>295</v>
      </c>
      <c r="E15" s="104">
        <v>419825</v>
      </c>
      <c r="F15" s="104">
        <f t="shared" si="1"/>
        <v>0</v>
      </c>
      <c r="G15" s="104">
        <f t="shared" si="2"/>
        <v>0</v>
      </c>
      <c r="H15" s="104">
        <v>0</v>
      </c>
      <c r="I15" s="104">
        <v>0</v>
      </c>
      <c r="J15" s="104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</row>
    <row r="16" spans="1:19" ht="21.75" customHeight="1">
      <c r="A16" s="111" t="s">
        <v>294</v>
      </c>
      <c r="B16" s="110">
        <v>855</v>
      </c>
      <c r="C16" s="110">
        <v>85510</v>
      </c>
      <c r="D16" s="56">
        <v>2320</v>
      </c>
      <c r="E16" s="104">
        <v>3870450</v>
      </c>
      <c r="F16" s="104">
        <f t="shared" si="1"/>
        <v>0</v>
      </c>
      <c r="G16" s="104">
        <f t="shared" si="2"/>
        <v>0</v>
      </c>
      <c r="H16" s="104">
        <v>0</v>
      </c>
      <c r="I16" s="104">
        <v>0</v>
      </c>
      <c r="J16" s="104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27.75" customHeight="1">
      <c r="A17" s="111" t="s">
        <v>293</v>
      </c>
      <c r="B17" s="110">
        <v>921</v>
      </c>
      <c r="C17" s="110">
        <v>92116</v>
      </c>
      <c r="D17" s="56">
        <v>2310</v>
      </c>
      <c r="E17" s="104">
        <v>0</v>
      </c>
      <c r="F17" s="104">
        <f t="shared" si="1"/>
        <v>20000</v>
      </c>
      <c r="G17" s="104">
        <f t="shared" si="2"/>
        <v>20000</v>
      </c>
      <c r="H17" s="104">
        <v>0</v>
      </c>
      <c r="I17" s="104">
        <v>0</v>
      </c>
      <c r="J17" s="104">
        <v>20000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</row>
    <row r="18" spans="1:19" ht="45.75" customHeight="1">
      <c r="A18" s="201" t="s">
        <v>292</v>
      </c>
      <c r="B18" s="201"/>
      <c r="C18" s="201"/>
      <c r="D18" s="107"/>
      <c r="E18" s="102">
        <f aca="true" t="shared" si="3" ref="E18:S18">SUM(E19:E23)</f>
        <v>190379</v>
      </c>
      <c r="F18" s="102">
        <f t="shared" si="3"/>
        <v>918402</v>
      </c>
      <c r="G18" s="102">
        <f t="shared" si="3"/>
        <v>460664</v>
      </c>
      <c r="H18" s="102">
        <f t="shared" si="3"/>
        <v>0</v>
      </c>
      <c r="I18" s="102">
        <f t="shared" si="3"/>
        <v>460664</v>
      </c>
      <c r="J18" s="102">
        <f t="shared" si="3"/>
        <v>0</v>
      </c>
      <c r="K18" s="102">
        <f t="shared" si="3"/>
        <v>0</v>
      </c>
      <c r="L18" s="102">
        <f t="shared" si="3"/>
        <v>0</v>
      </c>
      <c r="M18" s="102">
        <f t="shared" si="3"/>
        <v>0</v>
      </c>
      <c r="N18" s="102">
        <f t="shared" si="3"/>
        <v>0</v>
      </c>
      <c r="O18" s="102">
        <f t="shared" si="3"/>
        <v>457738</v>
      </c>
      <c r="P18" s="102">
        <f t="shared" si="3"/>
        <v>457738</v>
      </c>
      <c r="Q18" s="102">
        <f t="shared" si="3"/>
        <v>0</v>
      </c>
      <c r="R18" s="102">
        <f t="shared" si="3"/>
        <v>0</v>
      </c>
      <c r="S18" s="102">
        <f t="shared" si="3"/>
        <v>0</v>
      </c>
    </row>
    <row r="19" spans="1:19" ht="86.25" customHeight="1">
      <c r="A19" s="106" t="s">
        <v>291</v>
      </c>
      <c r="B19" s="105">
        <v>700</v>
      </c>
      <c r="C19" s="105">
        <v>70095</v>
      </c>
      <c r="D19" s="56" t="s">
        <v>286</v>
      </c>
      <c r="E19" s="104">
        <v>0</v>
      </c>
      <c r="F19" s="104">
        <f>O19</f>
        <v>100000</v>
      </c>
      <c r="G19" s="104">
        <f>H19+I19+J19+K19+L19+M19+N19</f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100000</v>
      </c>
      <c r="P19" s="104">
        <v>100000</v>
      </c>
      <c r="Q19" s="104">
        <v>0</v>
      </c>
      <c r="R19" s="104">
        <v>0</v>
      </c>
      <c r="S19" s="104">
        <v>0</v>
      </c>
    </row>
    <row r="20" spans="1:19" ht="52.5" customHeight="1">
      <c r="A20" s="106" t="s">
        <v>290</v>
      </c>
      <c r="B20" s="105">
        <v>600</v>
      </c>
      <c r="C20" s="105">
        <v>60014</v>
      </c>
      <c r="D20" s="56" t="s">
        <v>288</v>
      </c>
      <c r="E20" s="104">
        <v>40273</v>
      </c>
      <c r="F20" s="104">
        <f>G20</f>
        <v>411732</v>
      </c>
      <c r="G20" s="104">
        <f>H20+I20+J20+K20+L20+M20+N20</f>
        <v>411732</v>
      </c>
      <c r="H20" s="104">
        <v>0</v>
      </c>
      <c r="I20" s="104">
        <v>411732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</row>
    <row r="21" spans="1:19" ht="43.5" customHeight="1">
      <c r="A21" s="106" t="s">
        <v>289</v>
      </c>
      <c r="B21" s="105">
        <v>600</v>
      </c>
      <c r="C21" s="105">
        <v>60014</v>
      </c>
      <c r="D21" s="56" t="s">
        <v>288</v>
      </c>
      <c r="E21" s="104">
        <v>13143</v>
      </c>
      <c r="F21" s="104">
        <f>G21</f>
        <v>48932</v>
      </c>
      <c r="G21" s="104">
        <f>H21+I21+J21+K21+L21+M21+N21</f>
        <v>48932</v>
      </c>
      <c r="H21" s="104">
        <v>0</v>
      </c>
      <c r="I21" s="104">
        <v>48932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</row>
    <row r="22" spans="1:19" ht="72" customHeight="1">
      <c r="A22" s="145" t="s">
        <v>153</v>
      </c>
      <c r="B22" s="105">
        <v>600</v>
      </c>
      <c r="C22" s="105">
        <v>60014</v>
      </c>
      <c r="D22" s="56" t="s">
        <v>286</v>
      </c>
      <c r="E22" s="104">
        <v>11963</v>
      </c>
      <c r="F22" s="104">
        <f>O22</f>
        <v>127738</v>
      </c>
      <c r="G22" s="104">
        <f>H22+I22+J22+K22+L22+M22+N22</f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127738</v>
      </c>
      <c r="P22" s="104">
        <v>127738</v>
      </c>
      <c r="Q22" s="104">
        <v>0</v>
      </c>
      <c r="R22" s="104">
        <v>0</v>
      </c>
      <c r="S22" s="104">
        <v>0</v>
      </c>
    </row>
    <row r="23" spans="1:19" ht="50.25" customHeight="1">
      <c r="A23" s="106" t="s">
        <v>287</v>
      </c>
      <c r="B23" s="105">
        <v>851</v>
      </c>
      <c r="C23" s="105">
        <v>85111</v>
      </c>
      <c r="D23" s="56" t="s">
        <v>286</v>
      </c>
      <c r="E23" s="104">
        <v>125000</v>
      </c>
      <c r="F23" s="104">
        <f>O23</f>
        <v>230000</v>
      </c>
      <c r="G23" s="104">
        <f>H23+I23+J23+K23+L23+M23+N23</f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230000</v>
      </c>
      <c r="P23" s="104">
        <v>230000</v>
      </c>
      <c r="Q23" s="104">
        <v>0</v>
      </c>
      <c r="R23" s="104">
        <v>0</v>
      </c>
      <c r="S23" s="104">
        <v>0</v>
      </c>
    </row>
    <row r="24" spans="1:19" ht="30.75" customHeight="1">
      <c r="A24" s="202" t="s">
        <v>28</v>
      </c>
      <c r="B24" s="202"/>
      <c r="C24" s="202"/>
      <c r="D24" s="103"/>
      <c r="E24" s="102">
        <f aca="true" t="shared" si="4" ref="E24:S24">SUM(E9+E18)</f>
        <v>4793009</v>
      </c>
      <c r="F24" s="102">
        <f t="shared" si="4"/>
        <v>1368321</v>
      </c>
      <c r="G24" s="102">
        <f t="shared" si="4"/>
        <v>910583</v>
      </c>
      <c r="H24" s="102">
        <f t="shared" si="4"/>
        <v>8400</v>
      </c>
      <c r="I24" s="102">
        <f t="shared" si="4"/>
        <v>460664</v>
      </c>
      <c r="J24" s="102">
        <f t="shared" si="4"/>
        <v>441519</v>
      </c>
      <c r="K24" s="102">
        <f t="shared" si="4"/>
        <v>0</v>
      </c>
      <c r="L24" s="102">
        <f t="shared" si="4"/>
        <v>0</v>
      </c>
      <c r="M24" s="102">
        <f t="shared" si="4"/>
        <v>0</v>
      </c>
      <c r="N24" s="102">
        <f t="shared" si="4"/>
        <v>0</v>
      </c>
      <c r="O24" s="102">
        <f t="shared" si="4"/>
        <v>457738</v>
      </c>
      <c r="P24" s="102">
        <f t="shared" si="4"/>
        <v>457738</v>
      </c>
      <c r="Q24" s="102">
        <f t="shared" si="4"/>
        <v>0</v>
      </c>
      <c r="R24" s="102">
        <f t="shared" si="4"/>
        <v>0</v>
      </c>
      <c r="S24" s="102">
        <f t="shared" si="4"/>
        <v>0</v>
      </c>
    </row>
    <row r="25" spans="1:19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1"/>
      <c r="Q25" s="11"/>
      <c r="R25" s="11"/>
      <c r="S25" s="11"/>
    </row>
    <row r="26" spans="1:19" ht="12.75">
      <c r="A26" s="62"/>
      <c r="B26" s="62"/>
      <c r="C26" s="62"/>
      <c r="D26" s="62"/>
      <c r="E26" s="10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1"/>
      <c r="Q26" s="11"/>
      <c r="R26" s="11"/>
      <c r="S26" s="11"/>
    </row>
    <row r="27" spans="1:19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1"/>
      <c r="Q27" s="11"/>
      <c r="R27" s="11"/>
      <c r="S27" s="11"/>
    </row>
    <row r="28" spans="5:9" ht="12.75">
      <c r="E28" s="100"/>
      <c r="F28" s="100"/>
      <c r="G28" s="100"/>
      <c r="H28" s="100"/>
      <c r="I28" s="100"/>
    </row>
  </sheetData>
  <sheetProtection/>
  <mergeCells count="24">
    <mergeCell ref="F4:F7"/>
    <mergeCell ref="K6:K7"/>
    <mergeCell ref="L6:L7"/>
    <mergeCell ref="H6:I6"/>
    <mergeCell ref="A24:C24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XVIII.76.2019
z dnia 28 listopada 2019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10" customWidth="1"/>
    <col min="3" max="3" width="13.16015625" style="10" customWidth="1"/>
    <col min="4" max="4" width="23.16015625" style="10" customWidth="1"/>
    <col min="5" max="5" width="22.16015625" style="10" customWidth="1"/>
    <col min="6" max="6" width="18.5" style="10" customWidth="1"/>
    <col min="7" max="16384" width="9.33203125" style="10" customWidth="1"/>
  </cols>
  <sheetData>
    <row r="1" spans="1:6" ht="12.75">
      <c r="A1" s="31"/>
      <c r="B1" s="31"/>
      <c r="C1" s="31"/>
      <c r="D1" s="31"/>
      <c r="E1" s="31"/>
      <c r="F1" s="31"/>
    </row>
    <row r="2" spans="1:6" ht="18">
      <c r="A2" s="210" t="s">
        <v>270</v>
      </c>
      <c r="B2" s="210"/>
      <c r="C2" s="210"/>
      <c r="D2" s="210"/>
      <c r="E2" s="210"/>
      <c r="F2" s="210"/>
    </row>
    <row r="3" spans="1:6" ht="12.75">
      <c r="A3" s="34"/>
      <c r="B3" s="34"/>
      <c r="C3" s="34"/>
      <c r="D3" s="35"/>
      <c r="E3" s="35"/>
      <c r="F3" s="86" t="s">
        <v>0</v>
      </c>
    </row>
    <row r="4" spans="1:6" ht="51" customHeight="1">
      <c r="A4" s="85" t="s">
        <v>30</v>
      </c>
      <c r="B4" s="85" t="s">
        <v>1</v>
      </c>
      <c r="C4" s="85" t="s">
        <v>2</v>
      </c>
      <c r="D4" s="84" t="s">
        <v>269</v>
      </c>
      <c r="E4" s="85" t="s">
        <v>268</v>
      </c>
      <c r="F4" s="84" t="s">
        <v>267</v>
      </c>
    </row>
    <row r="5" spans="1:6" ht="12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</row>
    <row r="6" spans="1:6" ht="21" customHeight="1">
      <c r="A6" s="214" t="s">
        <v>266</v>
      </c>
      <c r="B6" s="215"/>
      <c r="C6" s="215"/>
      <c r="D6" s="215"/>
      <c r="E6" s="216"/>
      <c r="F6" s="81">
        <f>SUM(F7)</f>
        <v>412000</v>
      </c>
    </row>
    <row r="7" spans="1:6" ht="72">
      <c r="A7" s="80" t="s">
        <v>29</v>
      </c>
      <c r="B7" s="80">
        <v>921</v>
      </c>
      <c r="C7" s="80">
        <v>92113</v>
      </c>
      <c r="D7" s="79" t="s">
        <v>265</v>
      </c>
      <c r="E7" s="82" t="s">
        <v>264</v>
      </c>
      <c r="F7" s="78">
        <v>412000</v>
      </c>
    </row>
    <row r="8" spans="1:6" ht="27.75" customHeight="1">
      <c r="A8" s="214" t="s">
        <v>263</v>
      </c>
      <c r="B8" s="215"/>
      <c r="C8" s="215"/>
      <c r="D8" s="215"/>
      <c r="E8" s="216"/>
      <c r="F8" s="81">
        <f>SUM(F9:F14)</f>
        <v>1496389</v>
      </c>
    </row>
    <row r="9" spans="1:6" ht="30.75" customHeight="1">
      <c r="A9" s="80" t="s">
        <v>29</v>
      </c>
      <c r="B9" s="80">
        <v>801</v>
      </c>
      <c r="C9" s="80">
        <v>80115</v>
      </c>
      <c r="D9" s="79" t="s">
        <v>262</v>
      </c>
      <c r="E9" s="79" t="s">
        <v>261</v>
      </c>
      <c r="F9" s="78">
        <v>736000</v>
      </c>
    </row>
    <row r="10" spans="1:6" ht="31.5" customHeight="1">
      <c r="A10" s="80" t="s">
        <v>169</v>
      </c>
      <c r="B10" s="80">
        <v>801</v>
      </c>
      <c r="C10" s="80">
        <v>80116</v>
      </c>
      <c r="D10" s="79" t="s">
        <v>262</v>
      </c>
      <c r="E10" s="79" t="s">
        <v>261</v>
      </c>
      <c r="F10" s="78">
        <v>371000</v>
      </c>
    </row>
    <row r="11" spans="1:6" ht="31.5" customHeight="1">
      <c r="A11" s="80" t="s">
        <v>167</v>
      </c>
      <c r="B11" s="80">
        <v>801</v>
      </c>
      <c r="C11" s="80">
        <v>80120</v>
      </c>
      <c r="D11" s="79" t="s">
        <v>262</v>
      </c>
      <c r="E11" s="79" t="s">
        <v>261</v>
      </c>
      <c r="F11" s="78">
        <v>80000</v>
      </c>
    </row>
    <row r="12" spans="1:6" ht="57.75" customHeight="1">
      <c r="A12" s="80" t="s">
        <v>166</v>
      </c>
      <c r="B12" s="80">
        <v>853</v>
      </c>
      <c r="C12" s="80">
        <v>85311</v>
      </c>
      <c r="D12" s="79" t="s">
        <v>260</v>
      </c>
      <c r="E12" s="79" t="s">
        <v>186</v>
      </c>
      <c r="F12" s="78">
        <v>184983</v>
      </c>
    </row>
    <row r="13" spans="1:6" ht="67.5" customHeight="1">
      <c r="A13" s="80" t="s">
        <v>164</v>
      </c>
      <c r="B13" s="80">
        <v>853</v>
      </c>
      <c r="C13" s="80">
        <v>85311</v>
      </c>
      <c r="D13" s="79" t="s">
        <v>259</v>
      </c>
      <c r="E13" s="79" t="s">
        <v>186</v>
      </c>
      <c r="F13" s="78">
        <v>120641</v>
      </c>
    </row>
    <row r="14" spans="1:6" ht="61.5" customHeight="1">
      <c r="A14" s="80" t="s">
        <v>162</v>
      </c>
      <c r="B14" s="80">
        <v>853</v>
      </c>
      <c r="C14" s="80">
        <v>85311</v>
      </c>
      <c r="D14" s="79" t="s">
        <v>258</v>
      </c>
      <c r="E14" s="79" t="s">
        <v>186</v>
      </c>
      <c r="F14" s="78">
        <v>3765</v>
      </c>
    </row>
    <row r="15" spans="1:6" ht="28.5" customHeight="1">
      <c r="A15" s="211" t="s">
        <v>28</v>
      </c>
      <c r="B15" s="212"/>
      <c r="C15" s="212"/>
      <c r="D15" s="213"/>
      <c r="E15" s="77"/>
      <c r="F15" s="76">
        <f>(F6+F8)</f>
        <v>1908389</v>
      </c>
    </row>
    <row r="16" spans="1:6" ht="12.75">
      <c r="A16" s="32"/>
      <c r="B16" s="32"/>
      <c r="C16" s="32"/>
      <c r="D16" s="32"/>
      <c r="E16" s="32"/>
      <c r="F16" s="32"/>
    </row>
    <row r="17" spans="1:6" ht="12.75">
      <c r="A17" s="32"/>
      <c r="B17" s="32"/>
      <c r="C17" s="32"/>
      <c r="D17" s="32"/>
      <c r="E17" s="32"/>
      <c r="F17" s="32"/>
    </row>
    <row r="18" spans="1:6" ht="12.75">
      <c r="A18" s="31"/>
      <c r="B18" s="31"/>
      <c r="C18" s="31"/>
      <c r="D18" s="31"/>
      <c r="E18" s="31"/>
      <c r="F18" s="31"/>
    </row>
    <row r="19" spans="1:6" ht="12.75">
      <c r="A19" s="31"/>
      <c r="B19" s="31"/>
      <c r="C19" s="31"/>
      <c r="D19" s="31"/>
      <c r="E19" s="31"/>
      <c r="F19" s="31"/>
    </row>
  </sheetData>
  <sheetProtection/>
  <mergeCells count="4">
    <mergeCell ref="A2:F2"/>
    <mergeCell ref="A15:D15"/>
    <mergeCell ref="A8:E8"/>
    <mergeCell ref="A6:E6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XVIII.76.2019
z dnia 28 listopada 2019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10" customWidth="1"/>
    <col min="2" max="2" width="9.33203125" style="10" customWidth="1"/>
    <col min="3" max="3" width="12.33203125" style="10" customWidth="1"/>
    <col min="4" max="4" width="27" style="10" customWidth="1"/>
    <col min="5" max="5" width="28.33203125" style="10" customWidth="1"/>
    <col min="6" max="6" width="17.16015625" style="10" customWidth="1"/>
    <col min="7" max="16384" width="9.33203125" style="10" customWidth="1"/>
  </cols>
  <sheetData>
    <row r="1" spans="1:6" ht="12.75">
      <c r="A1" s="31"/>
      <c r="B1" s="31"/>
      <c r="C1" s="31"/>
      <c r="D1" s="31"/>
      <c r="E1" s="31"/>
      <c r="F1" s="31"/>
    </row>
    <row r="2" spans="1:6" ht="18">
      <c r="A2" s="210" t="s">
        <v>282</v>
      </c>
      <c r="B2" s="210"/>
      <c r="C2" s="210"/>
      <c r="D2" s="210"/>
      <c r="E2" s="210"/>
      <c r="F2" s="210"/>
    </row>
    <row r="3" spans="1:6" ht="12.75">
      <c r="A3" s="34"/>
      <c r="B3" s="34"/>
      <c r="C3" s="34"/>
      <c r="D3" s="35"/>
      <c r="E3" s="35"/>
      <c r="F3" s="86" t="s">
        <v>0</v>
      </c>
    </row>
    <row r="4" spans="1:6" ht="43.5" customHeight="1">
      <c r="A4" s="85" t="s">
        <v>30</v>
      </c>
      <c r="B4" s="85" t="s">
        <v>1</v>
      </c>
      <c r="C4" s="85" t="s">
        <v>2</v>
      </c>
      <c r="D4" s="84" t="s">
        <v>269</v>
      </c>
      <c r="E4" s="85" t="s">
        <v>268</v>
      </c>
      <c r="F4" s="84" t="s">
        <v>267</v>
      </c>
    </row>
    <row r="5" spans="1:6" ht="12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</row>
    <row r="6" spans="1:6" ht="26.25" customHeight="1">
      <c r="A6" s="220" t="s">
        <v>266</v>
      </c>
      <c r="B6" s="221"/>
      <c r="C6" s="221"/>
      <c r="D6" s="221"/>
      <c r="E6" s="222"/>
      <c r="F6" s="97">
        <f>SUM(F7:F10)</f>
        <v>232130</v>
      </c>
    </row>
    <row r="7" spans="1:6" ht="80.25" customHeight="1">
      <c r="A7" s="91" t="s">
        <v>29</v>
      </c>
      <c r="B7" s="91">
        <v>700</v>
      </c>
      <c r="C7" s="91">
        <v>70095</v>
      </c>
      <c r="D7" s="90" t="s">
        <v>281</v>
      </c>
      <c r="E7" s="96" t="s">
        <v>280</v>
      </c>
      <c r="F7" s="89">
        <v>100000</v>
      </c>
    </row>
    <row r="8" spans="1:6" ht="45" customHeight="1">
      <c r="A8" s="80" t="s">
        <v>169</v>
      </c>
      <c r="B8" s="80">
        <v>853</v>
      </c>
      <c r="C8" s="80">
        <v>85311</v>
      </c>
      <c r="D8" s="79" t="s">
        <v>279</v>
      </c>
      <c r="E8" s="79" t="s">
        <v>186</v>
      </c>
      <c r="F8" s="78">
        <v>17797</v>
      </c>
    </row>
    <row r="9" spans="1:6" ht="43.5" customHeight="1">
      <c r="A9" s="91" t="s">
        <v>167</v>
      </c>
      <c r="B9" s="91">
        <v>855</v>
      </c>
      <c r="C9" s="91">
        <v>85508</v>
      </c>
      <c r="D9" s="90" t="s">
        <v>278</v>
      </c>
      <c r="E9" s="90" t="s">
        <v>277</v>
      </c>
      <c r="F9" s="89">
        <v>94333</v>
      </c>
    </row>
    <row r="10" spans="1:6" ht="33.75" customHeight="1">
      <c r="A10" s="91" t="s">
        <v>166</v>
      </c>
      <c r="B10" s="91">
        <v>921</v>
      </c>
      <c r="C10" s="91">
        <v>92116</v>
      </c>
      <c r="D10" s="90" t="s">
        <v>276</v>
      </c>
      <c r="E10" s="90" t="s">
        <v>275</v>
      </c>
      <c r="F10" s="89">
        <v>20000</v>
      </c>
    </row>
    <row r="11" spans="1:6" ht="33.75" customHeight="1">
      <c r="A11" s="214" t="s">
        <v>263</v>
      </c>
      <c r="B11" s="215"/>
      <c r="C11" s="215"/>
      <c r="D11" s="215"/>
      <c r="E11" s="216"/>
      <c r="F11" s="95">
        <f>SUM(F12:F14)</f>
        <v>4044281</v>
      </c>
    </row>
    <row r="12" spans="1:6" ht="42" customHeight="1">
      <c r="A12" s="94" t="s">
        <v>29</v>
      </c>
      <c r="B12" s="94">
        <v>755</v>
      </c>
      <c r="C12" s="94">
        <v>75515</v>
      </c>
      <c r="D12" s="93" t="s">
        <v>274</v>
      </c>
      <c r="E12" s="93" t="s">
        <v>273</v>
      </c>
      <c r="F12" s="92">
        <v>3960</v>
      </c>
    </row>
    <row r="13" spans="1:6" ht="55.5" customHeight="1">
      <c r="A13" s="91" t="s">
        <v>169</v>
      </c>
      <c r="B13" s="91">
        <v>851</v>
      </c>
      <c r="C13" s="91">
        <v>85111</v>
      </c>
      <c r="D13" s="90" t="s">
        <v>272</v>
      </c>
      <c r="E13" s="90" t="s">
        <v>271</v>
      </c>
      <c r="F13" s="89">
        <v>230000</v>
      </c>
    </row>
    <row r="14" spans="1:6" ht="54.75" customHeight="1">
      <c r="A14" s="91" t="s">
        <v>167</v>
      </c>
      <c r="B14" s="91">
        <v>851</v>
      </c>
      <c r="C14" s="91">
        <v>85111</v>
      </c>
      <c r="D14" s="90" t="s">
        <v>272</v>
      </c>
      <c r="E14" s="90" t="s">
        <v>130</v>
      </c>
      <c r="F14" s="89">
        <v>3810321</v>
      </c>
    </row>
    <row r="15" spans="1:6" ht="21" customHeight="1">
      <c r="A15" s="217" t="s">
        <v>28</v>
      </c>
      <c r="B15" s="218"/>
      <c r="C15" s="218"/>
      <c r="D15" s="219"/>
      <c r="E15" s="88"/>
      <c r="F15" s="87">
        <f>SUM(F6+F11)</f>
        <v>4276411</v>
      </c>
    </row>
    <row r="16" spans="1:6" ht="12.75">
      <c r="A16" s="32"/>
      <c r="B16" s="32"/>
      <c r="C16" s="32"/>
      <c r="D16" s="32"/>
      <c r="E16" s="32"/>
      <c r="F16" s="32"/>
    </row>
    <row r="17" spans="1:6" ht="12.75">
      <c r="A17" s="32"/>
      <c r="B17" s="32"/>
      <c r="C17" s="32"/>
      <c r="D17" s="32"/>
      <c r="E17" s="32"/>
      <c r="F17" s="32"/>
    </row>
  </sheetData>
  <sheetProtection/>
  <mergeCells count="4">
    <mergeCell ref="A2:F2"/>
    <mergeCell ref="A15:D15"/>
    <mergeCell ref="A6:E6"/>
    <mergeCell ref="A11:E11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XVIII.76.2019
z dnia 28 listopada 2019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view="pageLayout" workbookViewId="0" topLeftCell="A1">
      <selection activeCell="H7" sqref="H7"/>
    </sheetView>
  </sheetViews>
  <sheetFormatPr defaultColWidth="9.33203125" defaultRowHeight="12.75"/>
  <cols>
    <col min="1" max="1" width="5.5" style="10" customWidth="1"/>
    <col min="2" max="2" width="22" style="10" customWidth="1"/>
    <col min="3" max="3" width="8.66015625" style="10" customWidth="1"/>
    <col min="4" max="4" width="11" style="10" customWidth="1"/>
    <col min="5" max="5" width="16.83203125" style="10" customWidth="1"/>
    <col min="6" max="6" width="14.16015625" style="10" customWidth="1"/>
    <col min="7" max="7" width="14" style="10" customWidth="1"/>
    <col min="8" max="8" width="17.16015625" style="10" customWidth="1"/>
    <col min="9" max="16384" width="9.33203125" style="10" customWidth="1"/>
  </cols>
  <sheetData>
    <row r="1" spans="1:8" ht="35.25" customHeight="1">
      <c r="A1" s="223" t="s">
        <v>316</v>
      </c>
      <c r="B1" s="223"/>
      <c r="C1" s="223"/>
      <c r="D1" s="223"/>
      <c r="E1" s="223"/>
      <c r="F1" s="223"/>
      <c r="G1" s="223"/>
      <c r="H1" s="223"/>
    </row>
    <row r="2" spans="1:8" ht="16.5">
      <c r="A2" s="224"/>
      <c r="B2" s="224"/>
      <c r="C2" s="224"/>
      <c r="D2" s="224"/>
      <c r="E2" s="224"/>
      <c r="F2" s="224"/>
      <c r="G2" s="224"/>
      <c r="H2" s="224"/>
    </row>
    <row r="3" spans="1:8" ht="12.75">
      <c r="A3" s="33"/>
      <c r="B3" s="33"/>
      <c r="C3" s="33"/>
      <c r="D3" s="33"/>
      <c r="E3" s="33"/>
      <c r="F3" s="33"/>
      <c r="G3" s="33"/>
      <c r="H3" s="130" t="s">
        <v>0</v>
      </c>
    </row>
    <row r="4" spans="1:8" s="11" customFormat="1" ht="55.5" customHeight="1">
      <c r="A4" s="129" t="s">
        <v>30</v>
      </c>
      <c r="B4" s="129" t="s">
        <v>315</v>
      </c>
      <c r="C4" s="127" t="s">
        <v>1</v>
      </c>
      <c r="D4" s="128" t="s">
        <v>2</v>
      </c>
      <c r="E4" s="127" t="s">
        <v>314</v>
      </c>
      <c r="F4" s="127" t="s">
        <v>313</v>
      </c>
      <c r="G4" s="127" t="s">
        <v>312</v>
      </c>
      <c r="H4" s="127" t="s">
        <v>311</v>
      </c>
    </row>
    <row r="5" spans="1:8" ht="7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33.75" customHeight="1">
      <c r="A6" s="125" t="s">
        <v>29</v>
      </c>
      <c r="B6" s="126" t="s">
        <v>91</v>
      </c>
      <c r="C6" s="125">
        <v>801</v>
      </c>
      <c r="D6" s="125">
        <v>80115</v>
      </c>
      <c r="E6" s="124">
        <v>0</v>
      </c>
      <c r="F6" s="131">
        <v>26711.07</v>
      </c>
      <c r="G6" s="131">
        <v>26711.07</v>
      </c>
      <c r="H6" s="124">
        <v>0</v>
      </c>
    </row>
    <row r="7" spans="1:8" ht="33.75" customHeight="1">
      <c r="A7" s="125"/>
      <c r="B7" s="126"/>
      <c r="C7" s="125">
        <v>801</v>
      </c>
      <c r="D7" s="125">
        <v>80130</v>
      </c>
      <c r="E7" s="124">
        <v>0</v>
      </c>
      <c r="F7" s="131">
        <v>23288.93</v>
      </c>
      <c r="G7" s="131">
        <v>23288.93</v>
      </c>
      <c r="H7" s="124">
        <v>0</v>
      </c>
    </row>
    <row r="8" spans="1:8" ht="21.75" customHeight="1">
      <c r="A8" s="125"/>
      <c r="B8" s="126"/>
      <c r="C8" s="125">
        <v>854</v>
      </c>
      <c r="D8" s="125">
        <v>85410</v>
      </c>
      <c r="E8" s="124">
        <v>0</v>
      </c>
      <c r="F8" s="131">
        <v>300000</v>
      </c>
      <c r="G8" s="131">
        <v>300000</v>
      </c>
      <c r="H8" s="124">
        <v>0</v>
      </c>
    </row>
    <row r="9" spans="1:8" ht="21.75" customHeight="1">
      <c r="A9" s="125"/>
      <c r="B9" s="126"/>
      <c r="C9" s="125"/>
      <c r="D9" s="125">
        <v>85417</v>
      </c>
      <c r="E9" s="124">
        <v>0</v>
      </c>
      <c r="F9" s="131">
        <v>20000</v>
      </c>
      <c r="G9" s="131">
        <v>20000</v>
      </c>
      <c r="H9" s="124">
        <v>0</v>
      </c>
    </row>
    <row r="10" spans="1:8" ht="30" customHeight="1">
      <c r="A10" s="125" t="s">
        <v>169</v>
      </c>
      <c r="B10" s="126" t="s">
        <v>310</v>
      </c>
      <c r="C10" s="125">
        <v>801</v>
      </c>
      <c r="D10" s="125">
        <v>80120</v>
      </c>
      <c r="E10" s="124">
        <v>0</v>
      </c>
      <c r="F10" s="131">
        <v>210000</v>
      </c>
      <c r="G10" s="131">
        <v>210000</v>
      </c>
      <c r="H10" s="124">
        <v>0</v>
      </c>
    </row>
    <row r="11" spans="1:8" ht="23.25" customHeight="1">
      <c r="A11" s="125"/>
      <c r="B11" s="126"/>
      <c r="C11" s="125">
        <v>801</v>
      </c>
      <c r="D11" s="125">
        <v>80148</v>
      </c>
      <c r="E11" s="124">
        <v>0</v>
      </c>
      <c r="F11" s="131">
        <v>50000</v>
      </c>
      <c r="G11" s="131">
        <v>50000</v>
      </c>
      <c r="H11" s="124">
        <v>0</v>
      </c>
    </row>
    <row r="12" spans="1:8" ht="31.5" customHeight="1">
      <c r="A12" s="125" t="s">
        <v>167</v>
      </c>
      <c r="B12" s="126" t="s">
        <v>309</v>
      </c>
      <c r="C12" s="125">
        <v>801</v>
      </c>
      <c r="D12" s="125">
        <v>80115</v>
      </c>
      <c r="E12" s="124">
        <v>0</v>
      </c>
      <c r="F12" s="131">
        <v>51922</v>
      </c>
      <c r="G12" s="131">
        <v>51922</v>
      </c>
      <c r="H12" s="124">
        <v>0</v>
      </c>
    </row>
    <row r="13" spans="1:8" ht="31.5" customHeight="1">
      <c r="A13" s="125"/>
      <c r="B13" s="126"/>
      <c r="C13" s="125"/>
      <c r="D13" s="125">
        <v>80130</v>
      </c>
      <c r="E13" s="124">
        <v>0</v>
      </c>
      <c r="F13" s="131">
        <v>4145</v>
      </c>
      <c r="G13" s="131">
        <v>4145</v>
      </c>
      <c r="H13" s="124">
        <v>0</v>
      </c>
    </row>
    <row r="14" spans="1:8" ht="21.75" customHeight="1">
      <c r="A14" s="125"/>
      <c r="B14" s="126"/>
      <c r="C14" s="125"/>
      <c r="D14" s="125">
        <v>80148</v>
      </c>
      <c r="E14" s="124">
        <v>0</v>
      </c>
      <c r="F14" s="131">
        <v>130000</v>
      </c>
      <c r="G14" s="131">
        <v>130000</v>
      </c>
      <c r="H14" s="124">
        <v>0</v>
      </c>
    </row>
    <row r="15" spans="1:8" ht="21.75" customHeight="1">
      <c r="A15" s="122"/>
      <c r="B15" s="123"/>
      <c r="C15" s="122"/>
      <c r="D15" s="122">
        <v>80195</v>
      </c>
      <c r="E15" s="121">
        <v>0</v>
      </c>
      <c r="F15" s="132">
        <v>40000</v>
      </c>
      <c r="G15" s="132">
        <v>40000</v>
      </c>
      <c r="H15" s="121">
        <v>0</v>
      </c>
    </row>
    <row r="16" spans="1:8" s="118" customFormat="1" ht="21.75" customHeight="1">
      <c r="A16" s="225" t="s">
        <v>28</v>
      </c>
      <c r="B16" s="225"/>
      <c r="C16" s="120"/>
      <c r="D16" s="120"/>
      <c r="E16" s="119">
        <f>SUM(E6:E14)</f>
        <v>0</v>
      </c>
      <c r="F16" s="133">
        <f>SUM(F6:F15)</f>
        <v>856067</v>
      </c>
      <c r="G16" s="133">
        <f>SUM(G6:G15)</f>
        <v>856067</v>
      </c>
      <c r="H16" s="119">
        <f>SUM(H6:H14)</f>
        <v>0</v>
      </c>
    </row>
    <row r="17" spans="1:8" ht="4.5" customHeight="1">
      <c r="A17" s="32"/>
      <c r="B17" s="32"/>
      <c r="C17" s="32"/>
      <c r="D17" s="32"/>
      <c r="E17" s="32"/>
      <c r="F17" s="32"/>
      <c r="G17" s="32"/>
      <c r="H17" s="32"/>
    </row>
    <row r="18" spans="1:8" ht="12.75">
      <c r="A18" s="32"/>
      <c r="B18" s="32"/>
      <c r="C18" s="32"/>
      <c r="D18" s="32"/>
      <c r="E18" s="32"/>
      <c r="F18" s="32"/>
      <c r="G18" s="32"/>
      <c r="H18" s="32"/>
    </row>
  </sheetData>
  <sheetProtection/>
  <mergeCells count="3">
    <mergeCell ref="A1:H1"/>
    <mergeCell ref="A2:H2"/>
    <mergeCell ref="A16:B16"/>
  </mergeCells>
  <printOptions horizontalCentered="1"/>
  <pageMargins left="0.5118110236220472" right="0.5118110236220472" top="1.1979166666666667" bottom="0.7874015748031497" header="0.5118110236220472" footer="0.5118110236220472"/>
  <pageSetup horizontalDpi="600" verticalDpi="600" orientation="portrait" paperSize="9" r:id="rId1"/>
  <headerFooter alignWithMargins="0">
    <oddHeader xml:space="preserve">&amp;R&amp;9Załącznik nr 8
do uchwały Rady Powiatu w Opatowie nr XVIII.76.2019
z dnia 28 listopada 2019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2019-11-25T13:02:49Z</cp:lastPrinted>
  <dcterms:created xsi:type="dcterms:W3CDTF">2014-11-12T06:55:05Z</dcterms:created>
  <dcterms:modified xsi:type="dcterms:W3CDTF">2020-02-24T12:58:19Z</dcterms:modified>
  <cp:category/>
  <cp:version/>
  <cp:contentType/>
  <cp:contentStatus/>
</cp:coreProperties>
</file>