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12315" windowHeight="67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<sst xmlns="http://schemas.openxmlformats.org/spreadsheetml/2006/main" count="863" uniqueCount="360">
  <si>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</si>
  <si>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</si>
  <si>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</si>
  <si>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</si>
  <si>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</si>
  <si>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</si>
  <si>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</si>
  <si>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</si>
  <si>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</si>
  <si>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</si>
  <si>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</si>
  <si>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</si>
  <si>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</si>
  <si>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</si>
  <si>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</si>
  <si>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</si>
  <si>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</si>
  <si>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</si>
  <si>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</si>
  <si>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</si>
  <si>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</si>
  <si>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</si>
  <si>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</si>
  <si>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</si>
  <si>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</si>
  <si>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</si>
  <si>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</si>
  <si>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</si>
  <si>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Ogółem</t>
  </si>
  <si>
    <t>1.</t>
  </si>
  <si>
    <t>Lp.</t>
  </si>
  <si>
    <t>(* kol 2 do wykorzystania fakultatywnego)</t>
  </si>
  <si>
    <t>przed zmianą</t>
  </si>
  <si>
    <t>zmniejszenie</t>
  </si>
  <si>
    <t>zwiększenie</t>
  </si>
  <si>
    <t>po zmianach</t>
  </si>
  <si>
    <t>Plan przed zmianą</t>
  </si>
  <si>
    <t>Zmniejszenie</t>
  </si>
  <si>
    <t>Zwiększenie</t>
  </si>
  <si>
    <t>Plan po zmianach 
(5+6+7)</t>
  </si>
  <si>
    <t>6</t>
  </si>
  <si>
    <t>7</t>
  </si>
  <si>
    <t>8</t>
  </si>
  <si>
    <t>5 757 120,00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</si>
  <si>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</si>
  <si>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</si>
  <si>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</si>
  <si>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</si>
  <si>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</si>
  <si>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</si>
  <si>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</si>
  <si>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</si>
  <si>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</si>
  <si>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</si>
  <si>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</si>
  <si>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</si>
  <si>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</si>
  <si>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</si>
  <si>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</si>
  <si>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</si>
  <si>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</si>
  <si>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</si>
  <si>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</si>
  <si>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</si>
  <si>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Wydatki budżetu powiatu na 2019 rok</t>
  </si>
  <si>
    <t>Dochody budżetu powiatu na 2019 rok</t>
  </si>
  <si>
    <t>600</t>
  </si>
  <si>
    <t>Transport i łączność</t>
  </si>
  <si>
    <t>2 610 744,00</t>
  </si>
  <si>
    <t>8 367 864,00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</si>
  <si>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</si>
  <si>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</si>
  <si>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</si>
  <si>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</si>
  <si>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</si>
  <si>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</si>
  <si>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</si>
  <si>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34 700
B.
C. 
D. </t>
  </si>
  <si>
    <t>Otwarta Strefa Aktywności w Powiecie Opatowskim w miejscowości Sulejów</t>
  </si>
  <si>
    <t>42.</t>
  </si>
  <si>
    <t xml:space="preserve">A. 24 700
B.
C. 
D. </t>
  </si>
  <si>
    <t>Otwarta Strefa Aktywności w Powiecie Opatowskim w miejscowości Niemienice</t>
  </si>
  <si>
    <t>41.</t>
  </si>
  <si>
    <t>Placówka Opiekuńczo – Wychowawcza w Nieskurzowie Nowym</t>
  </si>
  <si>
    <t xml:space="preserve">A. 
B.
C. 
D. </t>
  </si>
  <si>
    <t>Zakup samochodu służbowego</t>
  </si>
  <si>
    <t>40.</t>
  </si>
  <si>
    <t>Placówka Opiekuńczo – Wychowawcza Nr 1 w Opatowie</t>
  </si>
  <si>
    <t>39.</t>
  </si>
  <si>
    <t xml:space="preserve">A.     
B.
C.
D. </t>
  </si>
  <si>
    <t>Przebudowa budynku internatu w Zespole Szkół Nr 1 w Opatowie</t>
  </si>
  <si>
    <t>38.</t>
  </si>
  <si>
    <t>Zespół Szkół Nr 1 w Opatowie</t>
  </si>
  <si>
    <t xml:space="preserve">A.      
B.
C.
D. </t>
  </si>
  <si>
    <t>Opracowanie dokumentacji projektowo - kosztorysowej zadania ,,Przebudowa budynku Internatu przy ZS Nr 1 w Opatowie w zakresie dostosowania do aktualnych przepisów p.poż., wymiany instalacji wodociągowej oraz instalacji sanitarnej</t>
  </si>
  <si>
    <t>37.</t>
  </si>
  <si>
    <t xml:space="preserve">A.    
B.
C.
D. </t>
  </si>
  <si>
    <t>Przebudowa budynku Specjalnego Ośrodka Szkolno - Wychowawczego w Niemienicach</t>
  </si>
  <si>
    <t>36.</t>
  </si>
  <si>
    <t>Specjalny Ośrodek Szkolno - Wychowawczy - Centrum Autyzmu i Całościowych Zaburzeń Rozwojowych w Niemienicach</t>
  </si>
  <si>
    <t>Dostosowanie pomieszczeń higieniczno - sanitarnych dla potrzeb niepełnosprawnych wychowanków SOSW w Niemienicach</t>
  </si>
  <si>
    <t>35.</t>
  </si>
  <si>
    <t xml:space="preserve">Montaż windy w budynku SOSW w Niemienicach </t>
  </si>
  <si>
    <t>34.</t>
  </si>
  <si>
    <t>Specjalny Ośrodek Szkolno - Wychowawczy w Sulejowie</t>
  </si>
  <si>
    <t xml:space="preserve">A.      
B. 
C.
D. </t>
  </si>
  <si>
    <t>Utwardzenie dróg wewnętrznych na terenie SOSW w Sulejowie</t>
  </si>
  <si>
    <t>33.</t>
  </si>
  <si>
    <t>Specjalny Ośrodek Szkolno - Wychowawczy w Dębnie</t>
  </si>
  <si>
    <t xml:space="preserve">A.      
B. 80 000
C.
D. </t>
  </si>
  <si>
    <t>Zakup samochodu do przewozu osób niepełnosprawnych</t>
  </si>
  <si>
    <t>32.</t>
  </si>
  <si>
    <t>Zakup samochodu do przewozu osób niepełnosprawnych dla WTZ przy DPS w Zochcinku</t>
  </si>
  <si>
    <t>31.</t>
  </si>
  <si>
    <t>Zakup samochodu do przewozu osób niepełnosprawnych dla WTZ przy DPS w Sobowie</t>
  </si>
  <si>
    <t>30.</t>
  </si>
  <si>
    <t>Opracowanie dokumentacji projektowej dla zadania ,,Adaptacja pomieszczeń celem utworzenia Środowiskowego Domu Samopomocy w Opatowie ul. Szpitalna 4''</t>
  </si>
  <si>
    <t>29.</t>
  </si>
  <si>
    <t>Dom Pomocy Społecznej w Czachowie</t>
  </si>
  <si>
    <t>Wykonanie wewnętrznej instalacji hydrantowej w budynku DPS Czachów</t>
  </si>
  <si>
    <t>28.</t>
  </si>
  <si>
    <t>Dom Pomocy Społecznej w Sobowie</t>
  </si>
  <si>
    <t>Utwardzenie terenu pod parkingi dla samochodów osobowych</t>
  </si>
  <si>
    <t>27.</t>
  </si>
  <si>
    <t>26.</t>
  </si>
  <si>
    <t>Wykonanie instalacji systemu przywoławczego w budynkach mieszkalnych DPS Sobów</t>
  </si>
  <si>
    <t>25.</t>
  </si>
  <si>
    <t>Dom Pomocy Społecznej w Zochcinku</t>
  </si>
  <si>
    <t>24.</t>
  </si>
  <si>
    <t>23.</t>
  </si>
  <si>
    <t>Objęcie udziałów TOP MEDICUS Sp. z o.o.</t>
  </si>
  <si>
    <t>22.</t>
  </si>
  <si>
    <t>Przebudowa Szpitala w Opatowie wraz z doposażeniem</t>
  </si>
  <si>
    <t>21.</t>
  </si>
  <si>
    <t>Przebudowa dróg wewnętrznych na terenie Zespołu Szkół Nr 1 w Opatowie</t>
  </si>
  <si>
    <t>20.</t>
  </si>
  <si>
    <t>Opracowanie dokumentacji projektowo - kosztorysowej zadania ,,Przebudowa drogi wewnętrznej oraz miejsc postojowych na terenie ZS Nr 1 w Opatowie''</t>
  </si>
  <si>
    <t>19.</t>
  </si>
  <si>
    <t>Zakup aparatu USG ze środków Funduszu Pomocy Pokrzywdzonym oraz Pomocy Postpenitencjarnej - Funduszu Sprawiedliwości</t>
  </si>
  <si>
    <t>18.</t>
  </si>
  <si>
    <t>Wymiana serwera głównego i urządzeń podtrzymania zasilania</t>
  </si>
  <si>
    <t>17.</t>
  </si>
  <si>
    <t>Zakup komputerów</t>
  </si>
  <si>
    <t>16.</t>
  </si>
  <si>
    <t>Zakup urządzeń wielofunkcyjnych</t>
  </si>
  <si>
    <t>15.</t>
  </si>
  <si>
    <t>Zarząd Dróg Powiatowych  w Opatowie</t>
  </si>
  <si>
    <t xml:space="preserve">A.
B.
C. 
D. </t>
  </si>
  <si>
    <t>Opracowanie dokumentacji projektowej na zadanie Budowa drogi wewnętrznej wraz z miejscami postojowymi, leżącej w obszarze usług publicznych na działce o nr ewid. 2058 przy ul. Szpitalnej w Opatowie</t>
  </si>
  <si>
    <t>14.</t>
  </si>
  <si>
    <t>Opracowanie dokumentacji projektowej na zadanie Przebudowa drogi powiatowej nr 0711T Dziewiątle – Ujazdek – Łagówka – Łagowica – Pipała – Jastrzębska Wola - Skolankowska Wola - Zielonka - Iwaniska w m. Iwaniska ul. Rakowska, polegająca na budowie chodnika na dł. ok. 0, 910 km</t>
  </si>
  <si>
    <t>13.</t>
  </si>
  <si>
    <t>Opracowanie dokumentacji projektowej na zadanie Przebudowa obiektu mostowego o nr ewid. (JNI) 30000631 w km 0+709 w ciągu DP nr 0716T Baćkowice - Baranówek - Zaldów - Iwaniska w m. Baćkowice</t>
  </si>
  <si>
    <t>12.</t>
  </si>
  <si>
    <t>Opracowanie dokumentacji projektowej na zadanie Przebudowa drogi powiatowej nr 0737T Gołębiów – Usarzów – Zdanów – Jugoszów – Krobielice – Nasławice w m. Gołębiów w km 0+000 – 0+853 odc. dł. 0, 853 km</t>
  </si>
  <si>
    <t>11.</t>
  </si>
  <si>
    <t xml:space="preserve">A. 63 869
B. 29 034
C. 
D. </t>
  </si>
  <si>
    <t>Przebudowa drogi powiatowej nr 0734T dr. woj. nr 755 Ługi – Mikułowice – Wojciechowice – Zacisze – Mierzanowice – Horochów – Kaliszany – Gierczyce – Nikisiałka Duża, polegająca na budowie chodnika w m. Gierczyce w km 7+497 – 7+737 na odcinku 0,240 km</t>
  </si>
  <si>
    <t>10.</t>
  </si>
  <si>
    <t xml:space="preserve">A. 306 610
B.
C. 
D. </t>
  </si>
  <si>
    <t>Przebudowa drogi wewnętrznej, leżącej w obszarze usług publicznych celem włączenia jej do drogi powiatowej ulicy A. Mickiewicza w Opatowie</t>
  </si>
  <si>
    <t>9.</t>
  </si>
  <si>
    <t xml:space="preserve">A. 605 129
B.
C. 
D. </t>
  </si>
  <si>
    <t>Przebudowa drogi powiatowej nr 0701T Sarnia Zwola – Mirogonowice – Nagórzyce – Janowice – Szczegło – Duklany – Kolonia Niemienice – Porudzie - Opatów, polegająca na budowie chodnika w km 11+301 – 12+745 odc. dł. 1,444 km</t>
  </si>
  <si>
    <t>8.</t>
  </si>
  <si>
    <t xml:space="preserve">A. 123 479
B.
C. 
D. </t>
  </si>
  <si>
    <t>Przebudowa drogi powiatowej nr 0720T Iwaniska – Tęcza – Krępa Dolna – Boduszów – Mydłów – Kaczyce – Grocholice – Włostów w km 13+753 – 13+868 odc. dł. 0,115 km oraz drogi powiatowej nr 0725T Włostów -  Malżyn – Słoptów – Antoniów – Goźlice w km 0+000 – 0+290 odc. dł. 0,290 km, polegająca na budowie dwóch odcinków chodnika w m. Włostów</t>
  </si>
  <si>
    <t>7.</t>
  </si>
  <si>
    <t xml:space="preserve">A. 36 140
B.
C. 
D. </t>
  </si>
  <si>
    <t>Przebudowa drogi powiatowej nr 0732T Męczennice – Słabuszewice – Gołębiów Szlachecki, polegająca na budowie chodnika w km 1+438 – 1+628  na odcinku dł. 0,190 km</t>
  </si>
  <si>
    <t>6.</t>
  </si>
  <si>
    <t xml:space="preserve">A. 148 442
B.
C. 
D. </t>
  </si>
  <si>
    <t>Przebudowa drogi powiatowej nr 0720T Iwaniska – Tęcza – Krępa Dolna – Boduszów – Mydłów – Kaczyce – Grocholice – Włostów w m. Iwaniska ul. Kolejowa, polegająca na budowie chodnika w km 0+000 – 0+493 odc. dł. 0,493 km</t>
  </si>
  <si>
    <t>5.</t>
  </si>
  <si>
    <t xml:space="preserve">A. 40 836
B.
C. 
D. </t>
  </si>
  <si>
    <t>Przebudowa drogi powiatowej nr 0707T Stara Słupia – Jeleniów – Wieś – Majdan – Podłazy – Piórków – Załącze – Komorniki – Wszachów, polegająca na budowie chodnika w m. Piórków w km 3+295 – 3+364 odc. dł. 0,069 km</t>
  </si>
  <si>
    <t>4.</t>
  </si>
  <si>
    <t>3.</t>
  </si>
  <si>
    <t>Zakup ciągnika</t>
  </si>
  <si>
    <t>2.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</si>
  <si>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</si>
  <si>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</si>
  <si>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</si>
  <si>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</si>
  <si>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</si>
  <si>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</si>
  <si>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2019 (7+8+9+10)</t>
  </si>
  <si>
    <t>Jednostka org. realizująca zadanie lub koordynująca program</t>
  </si>
  <si>
    <t>Planowane wydatki</t>
  </si>
  <si>
    <t>Nazwa zadania inwestycyjnego</t>
  </si>
  <si>
    <t>Rozdz.</t>
  </si>
  <si>
    <t>Zadania inwestycyjne roczne w 2019 r.</t>
  </si>
  <si>
    <t>0970</t>
  </si>
  <si>
    <t>Wpływy z różnych dochodów</t>
  </si>
  <si>
    <t>2130</t>
  </si>
  <si>
    <t>Dotacje celowe otrzymane z budżetu państwa na realizację bieżących zadań własnych powiatu</t>
  </si>
  <si>
    <t>Rehabilitacja zawodowa i społeczna osób niepełnosprawnych</t>
  </si>
  <si>
    <t>854</t>
  </si>
  <si>
    <t>Edukacyjna opieka wychowawcza</t>
  </si>
  <si>
    <t>85403</t>
  </si>
  <si>
    <t>Specjalne ośrodki szkolno-wychowawcze</t>
  </si>
  <si>
    <t>855</t>
  </si>
  <si>
    <t>Rodzina</t>
  </si>
  <si>
    <t>10 000,00</t>
  </si>
  <si>
    <t>85510</t>
  </si>
  <si>
    <t>Działalność placówek opiekuńczo-wychowawczych</t>
  </si>
  <si>
    <t>Pozostała działalność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</si>
  <si>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</si>
  <si>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</si>
  <si>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</si>
  <si>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</si>
  <si>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</si>
  <si>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</si>
  <si>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</si>
  <si>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</si>
  <si>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</si>
  <si>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</si>
  <si>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2019 r.</t>
  </si>
  <si>
    <t>Dotacje ogółem</t>
  </si>
  <si>
    <t>w  złotych</t>
  </si>
  <si>
    <t>Dochody i wydatki związane z realizacją zadań z zakresu administracji rządowej i innych zadań zleconych odrębnymi ustawami w  2019 r.</t>
  </si>
  <si>
    <t>Budowa drogi wewnętrznej wraz z miejscami postojowymi leżącej w obszarze usług publicznych na działce o nr ewidencyjnym 2058 przy ul. Szpitalnej w Opatowie</t>
  </si>
  <si>
    <t xml:space="preserve">Zakup samochodu osobowego i osobowo - dostawczego </t>
  </si>
  <si>
    <t xml:space="preserve">A. 150 000    
B.
C.
D. </t>
  </si>
  <si>
    <t>25 505,00</t>
  </si>
  <si>
    <t>60014</t>
  </si>
  <si>
    <t>Drogi publiczne powiatowe</t>
  </si>
  <si>
    <t>801</t>
  </si>
  <si>
    <t>Oświata i wychowanie</t>
  </si>
  <si>
    <t>80120</t>
  </si>
  <si>
    <t>Licea ogólnokształcące</t>
  </si>
  <si>
    <t>80134</t>
  </si>
  <si>
    <t>Szkoły zawodowe specjalne</t>
  </si>
  <si>
    <t>80148</t>
  </si>
  <si>
    <t>Stołówki szkolne i przedszkolne</t>
  </si>
  <si>
    <t>5 106 365,00</t>
  </si>
  <si>
    <t>4 586 327,00</t>
  </si>
  <si>
    <t>2110</t>
  </si>
  <si>
    <t>Dotacje celowe otrzymane z budżetu państwa na zadania bieżące z zakresu administracji rządowej oraz inne zadania zlecone ustawami realizowane przez powiat</t>
  </si>
  <si>
    <t>6430</t>
  </si>
  <si>
    <t>Dotacje celowe otrzymane z budżetu państwa na realizację inwestycji i zakupów inwestycyjnych własnych powiatu</t>
  </si>
  <si>
    <t>8 765 629,00</t>
  </si>
  <si>
    <t>853</t>
  </si>
  <si>
    <t>Pozostałe zadania w zakresie polityki społecznej</t>
  </si>
  <si>
    <t>2 178 218,90</t>
  </si>
  <si>
    <t>677 684,00</t>
  </si>
  <si>
    <t>85321</t>
  </si>
  <si>
    <t>Zespoły do spraw orzekania o niepełnosprawności</t>
  </si>
  <si>
    <t>592 207,90</t>
  </si>
  <si>
    <t>583 807,90</t>
  </si>
  <si>
    <t>85410</t>
  </si>
  <si>
    <t>Internaty i bursy szkolne</t>
  </si>
  <si>
    <t>756</t>
  </si>
  <si>
    <t>Dochody od osób prawnych, od osób fizycznych i od innych jednostek nieposiadających osobowości prawnej oraz wydatki związane z ich poborem</t>
  </si>
  <si>
    <t>9 041 901,00</t>
  </si>
  <si>
    <t>75622</t>
  </si>
  <si>
    <t>Udziały powiatów w podatkach stanowiących dochód budżetu państwa</t>
  </si>
  <si>
    <t>7 956 152,00</t>
  </si>
  <si>
    <t>0020</t>
  </si>
  <si>
    <t>Wpływy z podatku dochodowego od osób prawnych</t>
  </si>
  <si>
    <t>329 988,00</t>
  </si>
  <si>
    <t>94 140 597,17</t>
  </si>
  <si>
    <t>102 906 226,17</t>
  </si>
  <si>
    <t xml:space="preserve">A. 107 033    
B.
C.
D. </t>
  </si>
  <si>
    <t xml:space="preserve">A. 846 995   
B.
C.
D. </t>
  </si>
  <si>
    <t>1 559 536,00</t>
  </si>
  <si>
    <t>37,00</t>
  </si>
  <si>
    <t>1 559 573,00</t>
  </si>
  <si>
    <t>60095</t>
  </si>
  <si>
    <t>854,00</t>
  </si>
  <si>
    <t>891,00</t>
  </si>
  <si>
    <t>Gospodarka mieszkaniowa</t>
  </si>
  <si>
    <t>487 770,00</t>
  </si>
  <si>
    <t>167,00</t>
  </si>
  <si>
    <t>487 937,00</t>
  </si>
  <si>
    <t>70005</t>
  </si>
  <si>
    <t>Gospodarka gruntami i nieruchomościami</t>
  </si>
  <si>
    <t>61 970,00</t>
  </si>
  <si>
    <t>62 137,00</t>
  </si>
  <si>
    <t>710</t>
  </si>
  <si>
    <t>Działalność usługowa</t>
  </si>
  <si>
    <t>833 944,00</t>
  </si>
  <si>
    <t>4 788,00</t>
  </si>
  <si>
    <t>838 732,00</t>
  </si>
  <si>
    <t>71012</t>
  </si>
  <si>
    <t>Zadania z zakresu geodezji i kartografii</t>
  </si>
  <si>
    <t>540 000,00</t>
  </si>
  <si>
    <t>544 788,00</t>
  </si>
  <si>
    <t>200 000,00</t>
  </si>
  <si>
    <t>204 788,00</t>
  </si>
  <si>
    <t>750</t>
  </si>
  <si>
    <t>Administracja publiczna</t>
  </si>
  <si>
    <t>166 324,00</t>
  </si>
  <si>
    <t>100,00</t>
  </si>
  <si>
    <t>166 424,00</t>
  </si>
  <si>
    <t>75045</t>
  </si>
  <si>
    <t>Kwalifikacja wojskowa</t>
  </si>
  <si>
    <t>28 289,00</t>
  </si>
  <si>
    <t>28 389,00</t>
  </si>
  <si>
    <t>20 418,00</t>
  </si>
  <si>
    <t>20 518,00</t>
  </si>
  <si>
    <t>192 015,00</t>
  </si>
  <si>
    <t>9 233 916,00</t>
  </si>
  <si>
    <t>75618</t>
  </si>
  <si>
    <t>Wpływy z innych opłat stanowiących dochody jednostek samorządu terytorialnego na podstawie ustaw</t>
  </si>
  <si>
    <t>1 085 749,00</t>
  </si>
  <si>
    <t>1 095 749,00</t>
  </si>
  <si>
    <t>0490</t>
  </si>
  <si>
    <t>Wpływy z innych lokalnych opłat pobieranych przez jednostki samorządu terytorialnego na podstawie odrębnych ustaw</t>
  </si>
  <si>
    <t>162 000,00</t>
  </si>
  <si>
    <t>172 000,00</t>
  </si>
  <si>
    <t>182 015,00</t>
  </si>
  <si>
    <t>8 138 167,00</t>
  </si>
  <si>
    <t>512 003,00</t>
  </si>
  <si>
    <t>1 426 222,27</t>
  </si>
  <si>
    <t>23 102,00</t>
  </si>
  <si>
    <t>1 449 324,27</t>
  </si>
  <si>
    <t>1 111 805,00</t>
  </si>
  <si>
    <t>15 458,00</t>
  </si>
  <si>
    <t>110 855,27</t>
  </si>
  <si>
    <t>7 644,00</t>
  </si>
  <si>
    <t>118 499,27</t>
  </si>
  <si>
    <t>4 950,00</t>
  </si>
  <si>
    <t>12 594,00</t>
  </si>
  <si>
    <t>852</t>
  </si>
  <si>
    <t>Pomoc społeczna</t>
  </si>
  <si>
    <t>21 414 002,00</t>
  </si>
  <si>
    <t>9 140,00</t>
  </si>
  <si>
    <t>21 423 142,00</t>
  </si>
  <si>
    <t>85218</t>
  </si>
  <si>
    <t>Powiatowe centra pomocy rodzinie</t>
  </si>
  <si>
    <t>48 337,00</t>
  </si>
  <si>
    <t>2 226 555,90</t>
  </si>
  <si>
    <t>85311</t>
  </si>
  <si>
    <t>220 261,00</t>
  </si>
  <si>
    <t>38 722,00</t>
  </si>
  <si>
    <t>258 983,00</t>
  </si>
  <si>
    <t>105 572,00</t>
  </si>
  <si>
    <t>144 294,00</t>
  </si>
  <si>
    <t>9 615,00</t>
  </si>
  <si>
    <t>601 822,90</t>
  </si>
  <si>
    <t>593 422,90</t>
  </si>
  <si>
    <t>7 737,00</t>
  </si>
  <si>
    <t>5 114 102,00</t>
  </si>
  <si>
    <t>4 594 064,00</t>
  </si>
  <si>
    <t>33 242,00</t>
  </si>
  <si>
    <t>285 423,00</t>
  </si>
  <si>
    <t>94 426 020,17</t>
  </si>
  <si>
    <t>80 570,00</t>
  </si>
  <si>
    <t>954 028,00</t>
  </si>
  <si>
    <t>1 034 598,00</t>
  </si>
  <si>
    <t>107 033,00</t>
  </si>
  <si>
    <t>187 603,00</t>
  </si>
  <si>
    <t>846 995,00</t>
  </si>
  <si>
    <t>9 719 657,00</t>
  </si>
  <si>
    <t>1 239 451,00</t>
  </si>
  <si>
    <t>104 145 677,17</t>
  </si>
  <si>
    <t>85295</t>
  </si>
  <si>
    <t>Załącznik Nr 1                                                                                                          do uchwały Rady Powiatu w Opatowie Nr XVII.74.2019                                                                                z dnia 31 października 2019 r.</t>
  </si>
  <si>
    <t>Załącznik Nr 2                                                                                                      do uchwały Rady Powiatu w Opatowie Nr XVII.74.2019                                                z dnia 31 października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</si>
</sst>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8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6"/>
      <name val="Arial CE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4" fillId="32" borderId="0" applyNumberFormat="0" applyBorder="0" applyAlignment="0" applyProtection="0"/>
  </cellStyleXfs>
  <cellXfs count="13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9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8" fillId="35" borderId="0" xfId="51" applyFont="1" applyFill="1" applyAlignment="1">
      <alignment horizontal="right" vertical="center"/>
      <protection/>
    </xf>
    <xf numFmtId="0" fontId="4" fillId="0" borderId="0" xfId="51">
      <alignment/>
      <protection/>
    </xf>
    <xf numFmtId="0" fontId="16" fillId="0" borderId="0" xfId="51" applyFont="1">
      <alignment/>
      <protection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35" borderId="0" xfId="51" applyFont="1" applyFill="1" applyAlignment="1">
      <alignment vertical="center"/>
      <protection/>
    </xf>
    <xf numFmtId="0" fontId="17" fillId="35" borderId="11" xfId="51" applyFont="1" applyFill="1" applyBorder="1" applyAlignment="1">
      <alignment horizontal="center" vertical="center"/>
      <protection/>
    </xf>
    <xf numFmtId="41" fontId="18" fillId="35" borderId="11" xfId="51" applyNumberFormat="1" applyFont="1" applyFill="1" applyBorder="1" applyAlignment="1">
      <alignment vertical="center"/>
      <protection/>
    </xf>
    <xf numFmtId="41" fontId="19" fillId="35" borderId="11" xfId="51" applyNumberFormat="1" applyFont="1" applyFill="1" applyBorder="1" applyAlignment="1">
      <alignment horizontal="left" vertical="center" wrapText="1"/>
      <protection/>
    </xf>
    <xf numFmtId="41" fontId="8" fillId="35" borderId="11" xfId="51" applyNumberFormat="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vertical="center" wrapText="1"/>
      <protection/>
    </xf>
    <xf numFmtId="41" fontId="8" fillId="35" borderId="11" xfId="51" applyNumberFormat="1" applyFont="1" applyFill="1" applyBorder="1" applyAlignment="1">
      <alignment vertical="center"/>
      <protection/>
    </xf>
    <xf numFmtId="0" fontId="19" fillId="35" borderId="11" xfId="5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horizontal="center" vertical="center"/>
      <protection/>
    </xf>
    <xf numFmtId="0" fontId="13" fillId="35" borderId="11" xfId="51" applyFont="1" applyFill="1" applyBorder="1" applyAlignment="1">
      <alignment vertical="center" wrapText="1"/>
      <protection/>
    </xf>
    <xf numFmtId="41" fontId="13" fillId="35" borderId="11" xfId="51" applyNumberFormat="1" applyFont="1" applyFill="1" applyBorder="1" applyAlignment="1">
      <alignment horizontal="left" vertical="center" wrapText="1"/>
      <protection/>
    </xf>
    <xf numFmtId="0" fontId="19" fillId="35" borderId="11" xfId="51" applyFont="1" applyFill="1" applyBorder="1" applyAlignment="1">
      <alignment horizontal="center" vertical="center"/>
      <protection/>
    </xf>
    <xf numFmtId="0" fontId="13" fillId="35" borderId="11" xfId="51" applyFont="1" applyFill="1" applyBorder="1" applyAlignment="1">
      <alignment horizontal="center" vertical="center"/>
      <protection/>
    </xf>
    <xf numFmtId="0" fontId="20" fillId="35" borderId="12" xfId="51" applyFont="1" applyFill="1" applyBorder="1" applyAlignment="1">
      <alignment horizontal="center" vertical="center" wrapText="1"/>
      <protection/>
    </xf>
    <xf numFmtId="0" fontId="14" fillId="35" borderId="0" xfId="51" applyFont="1" applyFill="1" applyAlignment="1">
      <alignment horizontal="center" vertical="center" wrapText="1"/>
      <protection/>
    </xf>
    <xf numFmtId="41" fontId="4" fillId="0" borderId="0" xfId="51" applyNumberFormat="1" applyAlignment="1">
      <alignment vertical="center"/>
      <protection/>
    </xf>
    <xf numFmtId="0" fontId="75" fillId="0" borderId="0" xfId="51" applyFont="1">
      <alignment/>
      <protection/>
    </xf>
    <xf numFmtId="0" fontId="75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35" borderId="0" xfId="51" applyFont="1" applyFill="1">
      <alignment/>
      <protection/>
    </xf>
    <xf numFmtId="0" fontId="4" fillId="35" borderId="0" xfId="51" applyFont="1" applyFill="1" applyAlignment="1">
      <alignment vertical="center"/>
      <protection/>
    </xf>
    <xf numFmtId="0" fontId="4" fillId="35" borderId="0" xfId="51" applyFont="1" applyFill="1" applyAlignment="1">
      <alignment horizontal="center" vertical="center"/>
      <protection/>
    </xf>
    <xf numFmtId="41" fontId="15" fillId="35" borderId="11" xfId="51" applyNumberFormat="1" applyFont="1" applyFill="1" applyBorder="1" applyAlignment="1">
      <alignment vertical="center"/>
      <protection/>
    </xf>
    <xf numFmtId="43" fontId="15" fillId="35" borderId="11" xfId="51" applyNumberFormat="1" applyFont="1" applyFill="1" applyBorder="1" applyAlignment="1">
      <alignment vertical="center"/>
      <protection/>
    </xf>
    <xf numFmtId="41" fontId="6" fillId="35" borderId="11" xfId="51" applyNumberFormat="1" applyFont="1" applyFill="1" applyBorder="1" applyAlignment="1">
      <alignment vertical="center"/>
      <protection/>
    </xf>
    <xf numFmtId="41" fontId="6" fillId="35" borderId="11" xfId="51" applyNumberFormat="1" applyFont="1" applyFill="1" applyBorder="1" applyAlignment="1">
      <alignment vertical="center" wrapText="1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16" fillId="35" borderId="11" xfId="51" applyFont="1" applyFill="1" applyBorder="1" applyAlignment="1">
      <alignment horizontal="center" vertical="center" wrapText="1"/>
      <protection/>
    </xf>
    <xf numFmtId="0" fontId="15" fillId="35" borderId="11" xfId="51" applyFont="1" applyFill="1" applyBorder="1" applyAlignment="1">
      <alignment horizontal="center" vertical="center"/>
      <protection/>
    </xf>
    <xf numFmtId="0" fontId="15" fillId="35" borderId="11" xfId="51" applyFont="1" applyFill="1" applyBorder="1" applyAlignment="1">
      <alignment horizontal="center" vertical="center" wrapText="1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43" fontId="6" fillId="35" borderId="11" xfId="51" applyNumberFormat="1" applyFont="1" applyFill="1" applyBorder="1" applyAlignment="1">
      <alignment vertical="center"/>
      <protection/>
    </xf>
    <xf numFmtId="41" fontId="8" fillId="0" borderId="0" xfId="51" applyNumberFormat="1" applyFont="1" applyBorder="1">
      <alignment/>
      <protection/>
    </xf>
    <xf numFmtId="41" fontId="15" fillId="35" borderId="11" xfId="51" applyNumberFormat="1" applyFont="1" applyFill="1" applyBorder="1" applyAlignment="1">
      <alignment vertical="center" wrapText="1"/>
      <protection/>
    </xf>
    <xf numFmtId="0" fontId="24" fillId="35" borderId="11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15" fillId="35" borderId="11" xfId="51" applyNumberFormat="1" applyFont="1" applyFill="1" applyBorder="1" applyAlignment="1">
      <alignment horizontal="center" vertical="center" wrapText="1"/>
      <protection/>
    </xf>
    <xf numFmtId="49" fontId="23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0" fontId="25" fillId="0" borderId="13" xfId="51" applyFont="1" applyFill="1" applyBorder="1" applyAlignment="1">
      <alignment horizontal="center" vertical="center" wrapText="1"/>
      <protection/>
    </xf>
    <xf numFmtId="0" fontId="26" fillId="0" borderId="11" xfId="51" applyFont="1" applyFill="1" applyBorder="1" applyAlignment="1">
      <alignment horizontal="center" vertical="center" wrapText="1"/>
      <protection/>
    </xf>
    <xf numFmtId="0" fontId="26" fillId="0" borderId="14" xfId="51" applyFont="1" applyFill="1" applyBorder="1" applyAlignment="1">
      <alignment horizontal="center" vertical="center" wrapText="1"/>
      <protection/>
    </xf>
    <xf numFmtId="0" fontId="26" fillId="0" borderId="12" xfId="51" applyFont="1" applyFill="1" applyBorder="1" applyAlignment="1">
      <alignment horizontal="center" vertical="center" wrapText="1"/>
      <protection/>
    </xf>
    <xf numFmtId="0" fontId="28" fillId="0" borderId="0" xfId="51" applyFont="1" applyAlignment="1">
      <alignment horizontal="center"/>
      <protection/>
    </xf>
    <xf numFmtId="0" fontId="16" fillId="0" borderId="0" xfId="51" applyFont="1" applyAlignment="1">
      <alignment vertical="center"/>
      <protection/>
    </xf>
    <xf numFmtId="0" fontId="16" fillId="0" borderId="0" xfId="51" applyFont="1" applyAlignment="1">
      <alignment horizontal="center" vertical="center"/>
      <protection/>
    </xf>
    <xf numFmtId="0" fontId="14" fillId="0" borderId="0" xfId="51" applyFont="1" applyAlignment="1">
      <alignment vertical="center" wrapText="1"/>
      <protection/>
    </xf>
    <xf numFmtId="49" fontId="24" fillId="35" borderId="11" xfId="51" applyNumberFormat="1" applyFont="1" applyFill="1" applyBorder="1" applyAlignment="1">
      <alignment horizontal="center" vertical="center" wrapText="1"/>
      <protection/>
    </xf>
    <xf numFmtId="49" fontId="16" fillId="35" borderId="11" xfId="51" applyNumberFormat="1" applyFont="1" applyFill="1" applyBorder="1" applyAlignment="1">
      <alignment horizontal="center" vertical="center" wrapText="1"/>
      <protection/>
    </xf>
    <xf numFmtId="170" fontId="76" fillId="36" borderId="15" xfId="0" applyNumberFormat="1" applyFont="1" applyFill="1" applyBorder="1" applyAlignment="1">
      <alignment horizontal="right" vertical="center" wrapText="1"/>
    </xf>
    <xf numFmtId="170" fontId="77" fillId="36" borderId="15" xfId="0" applyNumberFormat="1" applyFont="1" applyFill="1" applyBorder="1" applyAlignment="1">
      <alignment horizontal="right" vertical="center" wrapText="1"/>
    </xf>
    <xf numFmtId="49" fontId="2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8" fillId="36" borderId="15" xfId="0" applyFont="1" applyFill="1" applyBorder="1" applyAlignment="1">
      <alignment horizontal="center" vertical="center" wrapText="1"/>
    </xf>
    <xf numFmtId="0" fontId="77" fillId="36" borderId="15" xfId="0" applyFont="1" applyFill="1" applyBorder="1" applyAlignment="1">
      <alignment horizontal="center" vertical="center" wrapText="1"/>
    </xf>
    <xf numFmtId="43" fontId="6" fillId="35" borderId="11" xfId="51" applyNumberFormat="1" applyFont="1" applyFill="1" applyBorder="1" applyAlignment="1">
      <alignment vertical="center" wrapText="1"/>
      <protection/>
    </xf>
    <xf numFmtId="41" fontId="18" fillId="35" borderId="11" xfId="51" applyNumberFormat="1" applyFont="1" applyFill="1" applyBorder="1" applyAlignment="1">
      <alignment vertical="center" wrapText="1"/>
      <protection/>
    </xf>
    <xf numFmtId="49" fontId="2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3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30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3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9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1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78" fillId="36" borderId="15" xfId="0" applyFont="1" applyFill="1" applyBorder="1" applyAlignment="1">
      <alignment horizontal="left" vertical="center" wrapText="1"/>
    </xf>
    <xf numFmtId="170" fontId="77" fillId="36" borderId="15" xfId="0" applyNumberFormat="1" applyFont="1" applyFill="1" applyBorder="1" applyAlignment="1">
      <alignment horizontal="right" vertical="center" wrapText="1"/>
    </xf>
    <xf numFmtId="0" fontId="78" fillId="36" borderId="15" xfId="0" applyFont="1" applyFill="1" applyBorder="1" applyAlignment="1">
      <alignment horizontal="center" vertical="center" wrapText="1"/>
    </xf>
    <xf numFmtId="0" fontId="12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77" fillId="36" borderId="15" xfId="0" applyFont="1" applyFill="1" applyBorder="1" applyAlignment="1">
      <alignment horizontal="center" vertical="center" wrapText="1"/>
    </xf>
    <xf numFmtId="0" fontId="79" fillId="36" borderId="15" xfId="0" applyFont="1" applyFill="1" applyBorder="1" applyAlignment="1">
      <alignment horizontal="center" vertical="center" wrapText="1"/>
    </xf>
    <xf numFmtId="170" fontId="76" fillId="36" borderId="15" xfId="0" applyNumberFormat="1" applyFont="1" applyFill="1" applyBorder="1" applyAlignment="1">
      <alignment horizontal="right" vertical="center" wrapText="1"/>
    </xf>
    <xf numFmtId="0" fontId="18" fillId="35" borderId="18" xfId="51" applyFont="1" applyFill="1" applyBorder="1" applyAlignment="1">
      <alignment horizontal="center" vertical="center"/>
      <protection/>
    </xf>
    <xf numFmtId="0" fontId="18" fillId="35" borderId="19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7" fillId="35" borderId="20" xfId="51" applyFont="1" applyFill="1" applyBorder="1" applyAlignment="1">
      <alignment horizontal="center" vertical="center" wrapText="1"/>
      <protection/>
    </xf>
    <xf numFmtId="0" fontId="17" fillId="35" borderId="13" xfId="51" applyFont="1" applyFill="1" applyBorder="1" applyAlignment="1">
      <alignment horizontal="center" vertical="center" wrapText="1"/>
      <protection/>
    </xf>
    <xf numFmtId="0" fontId="17" fillId="35" borderId="14" xfId="51" applyFont="1" applyFill="1" applyBorder="1" applyAlignment="1">
      <alignment horizontal="center" vertical="center" wrapText="1"/>
      <protection/>
    </xf>
    <xf numFmtId="0" fontId="20" fillId="35" borderId="21" xfId="51" applyFont="1" applyFill="1" applyBorder="1" applyAlignment="1">
      <alignment horizontal="center" vertical="center" wrapText="1"/>
      <protection/>
    </xf>
    <xf numFmtId="0" fontId="20" fillId="35" borderId="13" xfId="5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center" vertical="center" wrapText="1"/>
      <protection/>
    </xf>
    <xf numFmtId="0" fontId="21" fillId="35" borderId="11" xfId="51" applyFont="1" applyFill="1" applyBorder="1" applyAlignment="1">
      <alignment horizontal="center" vertical="center" wrapText="1"/>
      <protection/>
    </xf>
    <xf numFmtId="0" fontId="14" fillId="35" borderId="0" xfId="51" applyFont="1" applyFill="1" applyAlignment="1">
      <alignment horizontal="center" vertical="center" wrapText="1"/>
      <protection/>
    </xf>
    <xf numFmtId="0" fontId="20" fillId="35" borderId="11" xfId="51" applyFont="1" applyFill="1" applyBorder="1" applyAlignment="1">
      <alignment horizontal="center" vertical="center"/>
      <protection/>
    </xf>
    <xf numFmtId="0" fontId="20" fillId="35" borderId="11" xfId="51" applyFont="1" applyFill="1" applyBorder="1" applyAlignment="1">
      <alignment horizontal="center" vertical="center" wrapText="1"/>
      <protection/>
    </xf>
    <xf numFmtId="0" fontId="17" fillId="35" borderId="11" xfId="51" applyFont="1" applyFill="1" applyBorder="1" applyAlignment="1">
      <alignment horizontal="center" vertical="center" wrapText="1"/>
      <protection/>
    </xf>
    <xf numFmtId="0" fontId="26" fillId="0" borderId="21" xfId="51" applyFont="1" applyFill="1" applyBorder="1" applyAlignment="1">
      <alignment horizontal="center" vertical="center" wrapText="1"/>
      <protection/>
    </xf>
    <xf numFmtId="0" fontId="26" fillId="0" borderId="13" xfId="51" applyFont="1" applyFill="1" applyBorder="1" applyAlignment="1">
      <alignment horizontal="center" vertical="center" wrapText="1"/>
      <protection/>
    </xf>
    <xf numFmtId="0" fontId="26" fillId="0" borderId="14" xfId="51" applyFont="1" applyFill="1" applyBorder="1" applyAlignment="1">
      <alignment horizontal="center" vertical="center" wrapText="1"/>
      <protection/>
    </xf>
    <xf numFmtId="0" fontId="27" fillId="0" borderId="18" xfId="51" applyFont="1" applyFill="1" applyBorder="1" applyAlignment="1">
      <alignment horizontal="center" vertical="center"/>
      <protection/>
    </xf>
    <xf numFmtId="0" fontId="27" fillId="0" borderId="19" xfId="51" applyFont="1" applyFill="1" applyBorder="1" applyAlignment="1">
      <alignment horizontal="center" vertical="center"/>
      <protection/>
    </xf>
    <xf numFmtId="0" fontId="27" fillId="0" borderId="12" xfId="51" applyFont="1" applyFill="1" applyBorder="1" applyAlignment="1">
      <alignment horizontal="center" vertical="center"/>
      <protection/>
    </xf>
    <xf numFmtId="0" fontId="26" fillId="0" borderId="18" xfId="51" applyFont="1" applyFill="1" applyBorder="1" applyAlignment="1">
      <alignment horizontal="center" vertical="center" wrapText="1"/>
      <protection/>
    </xf>
    <xf numFmtId="0" fontId="26" fillId="0" borderId="12" xfId="51" applyFont="1" applyFill="1" applyBorder="1" applyAlignment="1">
      <alignment horizontal="center" vertical="center" wrapText="1"/>
      <protection/>
    </xf>
    <xf numFmtId="0" fontId="26" fillId="0" borderId="11" xfId="51" applyFont="1" applyFill="1" applyBorder="1" applyAlignment="1">
      <alignment horizontal="center" vertical="center" wrapText="1"/>
      <protection/>
    </xf>
    <xf numFmtId="0" fontId="22" fillId="35" borderId="11" xfId="51" applyFont="1" applyFill="1" applyBorder="1" applyAlignment="1">
      <alignment horizontal="center" vertical="center"/>
      <protection/>
    </xf>
    <xf numFmtId="0" fontId="10" fillId="0" borderId="0" xfId="51" applyFont="1" applyAlignment="1">
      <alignment horizontal="center" vertical="center" wrapText="1"/>
      <protection/>
    </xf>
    <xf numFmtId="0" fontId="15" fillId="0" borderId="21" xfId="51" applyFont="1" applyFill="1" applyBorder="1" applyAlignment="1">
      <alignment horizontal="center" vertical="center" wrapText="1"/>
      <protection/>
    </xf>
    <xf numFmtId="0" fontId="15" fillId="0" borderId="13" xfId="51" applyFont="1" applyFill="1" applyBorder="1" applyAlignment="1">
      <alignment horizontal="center" vertical="center" wrapText="1"/>
      <protection/>
    </xf>
    <xf numFmtId="0" fontId="15" fillId="0" borderId="14" xfId="51" applyFont="1" applyFill="1" applyBorder="1" applyAlignment="1">
      <alignment horizontal="center" vertical="center" wrapText="1"/>
      <protection/>
    </xf>
    <xf numFmtId="0" fontId="26" fillId="0" borderId="19" xfId="51" applyFont="1" applyFill="1" applyBorder="1" applyAlignment="1">
      <alignment horizontal="center"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77"/>
  <sheetViews>
    <sheetView showGridLines="0" tabSelected="1" zoomScalePageLayoutView="0" workbookViewId="0" topLeftCell="A1">
      <selection activeCell="V5" sqref="V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88" t="s">
        <v>358</v>
      </c>
      <c r="L1" s="88"/>
      <c r="M1" s="88"/>
      <c r="N1" s="88"/>
      <c r="O1" s="88"/>
      <c r="P1" s="88"/>
      <c r="Q1" s="4"/>
    </row>
    <row r="2" spans="1:17" ht="25.5" customHeight="1">
      <c r="A2" s="89" t="s">
        <v>65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4"/>
    </row>
    <row r="3" spans="1:17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 t="s">
        <v>0</v>
      </c>
      <c r="O3" s="86"/>
      <c r="P3" s="86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 s="2"/>
      <c r="B5" s="8" t="s">
        <v>1</v>
      </c>
      <c r="C5" s="8" t="s">
        <v>2</v>
      </c>
      <c r="D5" s="90" t="s">
        <v>3</v>
      </c>
      <c r="E5" s="90"/>
      <c r="F5" s="90" t="s">
        <v>4</v>
      </c>
      <c r="G5" s="90"/>
      <c r="H5" s="90"/>
      <c r="I5" s="90" t="s">
        <v>36</v>
      </c>
      <c r="J5" s="90"/>
      <c r="K5" s="8" t="s">
        <v>37</v>
      </c>
      <c r="L5" s="8" t="s">
        <v>38</v>
      </c>
      <c r="M5" s="90" t="s">
        <v>39</v>
      </c>
      <c r="N5" s="90"/>
      <c r="O5" s="90"/>
      <c r="P5" s="90"/>
      <c r="Q5" s="90"/>
    </row>
    <row r="6" spans="1:17" ht="11.25" customHeight="1">
      <c r="A6" s="2"/>
      <c r="B6" s="71" t="s">
        <v>5</v>
      </c>
      <c r="C6" s="71" t="s">
        <v>6</v>
      </c>
      <c r="D6" s="85" t="s">
        <v>7</v>
      </c>
      <c r="E6" s="85"/>
      <c r="F6" s="85" t="s">
        <v>8</v>
      </c>
      <c r="G6" s="85"/>
      <c r="H6" s="85"/>
      <c r="I6" s="85" t="s">
        <v>9</v>
      </c>
      <c r="J6" s="85"/>
      <c r="K6" s="71" t="s">
        <v>40</v>
      </c>
      <c r="L6" s="71" t="s">
        <v>41</v>
      </c>
      <c r="M6" s="85" t="s">
        <v>42</v>
      </c>
      <c r="N6" s="85"/>
      <c r="O6" s="85"/>
      <c r="P6" s="85"/>
      <c r="Q6" s="85"/>
    </row>
    <row r="7" spans="1:17" ht="18.75" customHeight="1">
      <c r="A7" s="2"/>
      <c r="B7" s="87" t="s">
        <v>10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19.5" customHeight="1">
      <c r="A8" s="2"/>
      <c r="B8" s="71" t="s">
        <v>66</v>
      </c>
      <c r="C8" s="72"/>
      <c r="D8" s="83"/>
      <c r="E8" s="83"/>
      <c r="F8" s="84" t="s">
        <v>67</v>
      </c>
      <c r="G8" s="84"/>
      <c r="H8" s="84"/>
      <c r="I8" s="82" t="s">
        <v>265</v>
      </c>
      <c r="J8" s="82"/>
      <c r="K8" s="73" t="s">
        <v>12</v>
      </c>
      <c r="L8" s="73" t="s">
        <v>266</v>
      </c>
      <c r="M8" s="82" t="s">
        <v>267</v>
      </c>
      <c r="N8" s="82"/>
      <c r="O8" s="82"/>
      <c r="P8" s="82"/>
      <c r="Q8" s="82"/>
    </row>
    <row r="9" spans="1:17" ht="28.5" customHeight="1">
      <c r="A9" s="2"/>
      <c r="B9" s="8"/>
      <c r="C9" s="72"/>
      <c r="D9" s="83"/>
      <c r="E9" s="83"/>
      <c r="F9" s="84" t="s">
        <v>11</v>
      </c>
      <c r="G9" s="84"/>
      <c r="H9" s="84"/>
      <c r="I9" s="82" t="s">
        <v>12</v>
      </c>
      <c r="J9" s="82"/>
      <c r="K9" s="73" t="s">
        <v>12</v>
      </c>
      <c r="L9" s="73" t="s">
        <v>12</v>
      </c>
      <c r="M9" s="82" t="s">
        <v>12</v>
      </c>
      <c r="N9" s="82"/>
      <c r="O9" s="82"/>
      <c r="P9" s="82"/>
      <c r="Q9" s="82"/>
    </row>
    <row r="10" spans="1:17" ht="18.75" customHeight="1">
      <c r="A10" s="2"/>
      <c r="B10" s="72"/>
      <c r="C10" s="71" t="s">
        <v>268</v>
      </c>
      <c r="D10" s="83"/>
      <c r="E10" s="83"/>
      <c r="F10" s="84" t="s">
        <v>206</v>
      </c>
      <c r="G10" s="84"/>
      <c r="H10" s="84"/>
      <c r="I10" s="82" t="s">
        <v>269</v>
      </c>
      <c r="J10" s="82"/>
      <c r="K10" s="73" t="s">
        <v>12</v>
      </c>
      <c r="L10" s="73" t="s">
        <v>266</v>
      </c>
      <c r="M10" s="82" t="s">
        <v>270</v>
      </c>
      <c r="N10" s="82"/>
      <c r="O10" s="82"/>
      <c r="P10" s="82"/>
      <c r="Q10" s="82"/>
    </row>
    <row r="11" spans="1:17" ht="27.75" customHeight="1">
      <c r="A11" s="2"/>
      <c r="B11" s="72"/>
      <c r="C11" s="8"/>
      <c r="D11" s="83"/>
      <c r="E11" s="83"/>
      <c r="F11" s="84" t="s">
        <v>11</v>
      </c>
      <c r="G11" s="84"/>
      <c r="H11" s="84"/>
      <c r="I11" s="82" t="s">
        <v>12</v>
      </c>
      <c r="J11" s="82"/>
      <c r="K11" s="73" t="s">
        <v>12</v>
      </c>
      <c r="L11" s="73" t="s">
        <v>12</v>
      </c>
      <c r="M11" s="82" t="s">
        <v>12</v>
      </c>
      <c r="N11" s="82"/>
      <c r="O11" s="82"/>
      <c r="P11" s="82"/>
      <c r="Q11" s="82"/>
    </row>
    <row r="12" spans="1:17" ht="30" customHeight="1">
      <c r="A12" s="2"/>
      <c r="B12" s="72"/>
      <c r="C12" s="72"/>
      <c r="D12" s="85" t="s">
        <v>237</v>
      </c>
      <c r="E12" s="85"/>
      <c r="F12" s="84" t="s">
        <v>238</v>
      </c>
      <c r="G12" s="84"/>
      <c r="H12" s="84"/>
      <c r="I12" s="82" t="s">
        <v>269</v>
      </c>
      <c r="J12" s="82"/>
      <c r="K12" s="73" t="s">
        <v>12</v>
      </c>
      <c r="L12" s="73" t="s">
        <v>266</v>
      </c>
      <c r="M12" s="82" t="s">
        <v>270</v>
      </c>
      <c r="N12" s="82"/>
      <c r="O12" s="82"/>
      <c r="P12" s="82"/>
      <c r="Q12" s="82"/>
    </row>
    <row r="13" spans="1:17" ht="18" customHeight="1">
      <c r="A13" s="2"/>
      <c r="B13" s="71" t="s">
        <v>207</v>
      </c>
      <c r="C13" s="72"/>
      <c r="D13" s="83"/>
      <c r="E13" s="83"/>
      <c r="F13" s="84" t="s">
        <v>271</v>
      </c>
      <c r="G13" s="84"/>
      <c r="H13" s="84"/>
      <c r="I13" s="82" t="s">
        <v>272</v>
      </c>
      <c r="J13" s="82"/>
      <c r="K13" s="73" t="s">
        <v>12</v>
      </c>
      <c r="L13" s="73" t="s">
        <v>273</v>
      </c>
      <c r="M13" s="82" t="s">
        <v>274</v>
      </c>
      <c r="N13" s="82"/>
      <c r="O13" s="82"/>
      <c r="P13" s="82"/>
      <c r="Q13" s="82"/>
    </row>
    <row r="14" spans="1:17" ht="30" customHeight="1">
      <c r="A14" s="2"/>
      <c r="B14" s="8"/>
      <c r="C14" s="72"/>
      <c r="D14" s="83"/>
      <c r="E14" s="83"/>
      <c r="F14" s="84" t="s">
        <v>11</v>
      </c>
      <c r="G14" s="84"/>
      <c r="H14" s="84"/>
      <c r="I14" s="82" t="s">
        <v>12</v>
      </c>
      <c r="J14" s="82"/>
      <c r="K14" s="73" t="s">
        <v>12</v>
      </c>
      <c r="L14" s="73" t="s">
        <v>12</v>
      </c>
      <c r="M14" s="82" t="s">
        <v>12</v>
      </c>
      <c r="N14" s="82"/>
      <c r="O14" s="82"/>
      <c r="P14" s="82"/>
      <c r="Q14" s="82"/>
    </row>
    <row r="15" spans="1:17" ht="22.5" customHeight="1">
      <c r="A15" s="2"/>
      <c r="B15" s="72"/>
      <c r="C15" s="71" t="s">
        <v>275</v>
      </c>
      <c r="D15" s="83"/>
      <c r="E15" s="83"/>
      <c r="F15" s="84" t="s">
        <v>276</v>
      </c>
      <c r="G15" s="84"/>
      <c r="H15" s="84"/>
      <c r="I15" s="82" t="s">
        <v>272</v>
      </c>
      <c r="J15" s="82"/>
      <c r="K15" s="73" t="s">
        <v>12</v>
      </c>
      <c r="L15" s="73" t="s">
        <v>273</v>
      </c>
      <c r="M15" s="82" t="s">
        <v>274</v>
      </c>
      <c r="N15" s="82"/>
      <c r="O15" s="82"/>
      <c r="P15" s="82"/>
      <c r="Q15" s="82"/>
    </row>
    <row r="16" spans="1:17" ht="28.5" customHeight="1">
      <c r="A16" s="2"/>
      <c r="B16" s="72"/>
      <c r="C16" s="8"/>
      <c r="D16" s="83"/>
      <c r="E16" s="83"/>
      <c r="F16" s="84" t="s">
        <v>11</v>
      </c>
      <c r="G16" s="84"/>
      <c r="H16" s="84"/>
      <c r="I16" s="82" t="s">
        <v>12</v>
      </c>
      <c r="J16" s="82"/>
      <c r="K16" s="73" t="s">
        <v>12</v>
      </c>
      <c r="L16" s="73" t="s">
        <v>12</v>
      </c>
      <c r="M16" s="82" t="s">
        <v>12</v>
      </c>
      <c r="N16" s="82"/>
      <c r="O16" s="82"/>
      <c r="P16" s="82"/>
      <c r="Q16" s="82"/>
    </row>
    <row r="17" spans="1:17" ht="35.25" customHeight="1">
      <c r="A17" s="2"/>
      <c r="B17" s="72"/>
      <c r="C17" s="72"/>
      <c r="D17" s="85" t="s">
        <v>237</v>
      </c>
      <c r="E17" s="85"/>
      <c r="F17" s="84" t="s">
        <v>238</v>
      </c>
      <c r="G17" s="84"/>
      <c r="H17" s="84"/>
      <c r="I17" s="82" t="s">
        <v>277</v>
      </c>
      <c r="J17" s="82"/>
      <c r="K17" s="73" t="s">
        <v>12</v>
      </c>
      <c r="L17" s="73" t="s">
        <v>273</v>
      </c>
      <c r="M17" s="82" t="s">
        <v>278</v>
      </c>
      <c r="N17" s="82"/>
      <c r="O17" s="82"/>
      <c r="P17" s="82"/>
      <c r="Q17" s="82"/>
    </row>
    <row r="18" spans="1:17" ht="17.25" customHeight="1">
      <c r="A18" s="2"/>
      <c r="B18" s="71" t="s">
        <v>279</v>
      </c>
      <c r="C18" s="72"/>
      <c r="D18" s="83"/>
      <c r="E18" s="83"/>
      <c r="F18" s="84" t="s">
        <v>280</v>
      </c>
      <c r="G18" s="84"/>
      <c r="H18" s="84"/>
      <c r="I18" s="82" t="s">
        <v>281</v>
      </c>
      <c r="J18" s="82"/>
      <c r="K18" s="73" t="s">
        <v>12</v>
      </c>
      <c r="L18" s="73" t="s">
        <v>282</v>
      </c>
      <c r="M18" s="82" t="s">
        <v>283</v>
      </c>
      <c r="N18" s="82"/>
      <c r="O18" s="82"/>
      <c r="P18" s="82"/>
      <c r="Q18" s="82"/>
    </row>
    <row r="19" spans="1:17" ht="29.25" customHeight="1">
      <c r="A19" s="2"/>
      <c r="B19" s="8"/>
      <c r="C19" s="72"/>
      <c r="D19" s="83"/>
      <c r="E19" s="83"/>
      <c r="F19" s="84" t="s">
        <v>11</v>
      </c>
      <c r="G19" s="84"/>
      <c r="H19" s="84"/>
      <c r="I19" s="82" t="s">
        <v>12</v>
      </c>
      <c r="J19" s="82"/>
      <c r="K19" s="73" t="s">
        <v>12</v>
      </c>
      <c r="L19" s="73" t="s">
        <v>12</v>
      </c>
      <c r="M19" s="82" t="s">
        <v>12</v>
      </c>
      <c r="N19" s="82"/>
      <c r="O19" s="82"/>
      <c r="P19" s="82"/>
      <c r="Q19" s="82"/>
    </row>
    <row r="20" spans="1:17" ht="21" customHeight="1">
      <c r="A20" s="2"/>
      <c r="B20" s="72"/>
      <c r="C20" s="71" t="s">
        <v>284</v>
      </c>
      <c r="D20" s="83"/>
      <c r="E20" s="83"/>
      <c r="F20" s="84" t="s">
        <v>285</v>
      </c>
      <c r="G20" s="84"/>
      <c r="H20" s="84"/>
      <c r="I20" s="82" t="s">
        <v>286</v>
      </c>
      <c r="J20" s="82"/>
      <c r="K20" s="73" t="s">
        <v>12</v>
      </c>
      <c r="L20" s="73" t="s">
        <v>282</v>
      </c>
      <c r="M20" s="82" t="s">
        <v>287</v>
      </c>
      <c r="N20" s="82"/>
      <c r="O20" s="82"/>
      <c r="P20" s="82"/>
      <c r="Q20" s="82"/>
    </row>
    <row r="21" spans="2:17" ht="29.25" customHeight="1">
      <c r="B21" s="72"/>
      <c r="C21" s="8"/>
      <c r="D21" s="83"/>
      <c r="E21" s="83"/>
      <c r="F21" s="84" t="s">
        <v>11</v>
      </c>
      <c r="G21" s="84"/>
      <c r="H21" s="84"/>
      <c r="I21" s="82" t="s">
        <v>12</v>
      </c>
      <c r="J21" s="82"/>
      <c r="K21" s="73" t="s">
        <v>12</v>
      </c>
      <c r="L21" s="73" t="s">
        <v>12</v>
      </c>
      <c r="M21" s="82" t="s">
        <v>12</v>
      </c>
      <c r="N21" s="82"/>
      <c r="O21" s="82"/>
      <c r="P21" s="82"/>
      <c r="Q21" s="82"/>
    </row>
    <row r="22" spans="2:17" ht="31.5" customHeight="1">
      <c r="B22" s="72"/>
      <c r="C22" s="72"/>
      <c r="D22" s="85" t="s">
        <v>237</v>
      </c>
      <c r="E22" s="85"/>
      <c r="F22" s="84" t="s">
        <v>238</v>
      </c>
      <c r="G22" s="84"/>
      <c r="H22" s="84"/>
      <c r="I22" s="82" t="s">
        <v>288</v>
      </c>
      <c r="J22" s="82"/>
      <c r="K22" s="73" t="s">
        <v>12</v>
      </c>
      <c r="L22" s="73" t="s">
        <v>282</v>
      </c>
      <c r="M22" s="82" t="s">
        <v>289</v>
      </c>
      <c r="N22" s="82"/>
      <c r="O22" s="82"/>
      <c r="P22" s="82"/>
      <c r="Q22" s="82"/>
    </row>
    <row r="23" spans="2:17" ht="19.5" customHeight="1">
      <c r="B23" s="71" t="s">
        <v>290</v>
      </c>
      <c r="C23" s="72"/>
      <c r="D23" s="83"/>
      <c r="E23" s="83"/>
      <c r="F23" s="84" t="s">
        <v>291</v>
      </c>
      <c r="G23" s="84"/>
      <c r="H23" s="84"/>
      <c r="I23" s="82" t="s">
        <v>292</v>
      </c>
      <c r="J23" s="82"/>
      <c r="K23" s="73" t="s">
        <v>12</v>
      </c>
      <c r="L23" s="73" t="s">
        <v>293</v>
      </c>
      <c r="M23" s="82" t="s">
        <v>294</v>
      </c>
      <c r="N23" s="82"/>
      <c r="O23" s="82"/>
      <c r="P23" s="82"/>
      <c r="Q23" s="82"/>
    </row>
    <row r="24" spans="2:17" ht="30" customHeight="1">
      <c r="B24" s="8"/>
      <c r="C24" s="72"/>
      <c r="D24" s="83"/>
      <c r="E24" s="83"/>
      <c r="F24" s="84" t="s">
        <v>11</v>
      </c>
      <c r="G24" s="84"/>
      <c r="H24" s="84"/>
      <c r="I24" s="82" t="s">
        <v>12</v>
      </c>
      <c r="J24" s="82"/>
      <c r="K24" s="73" t="s">
        <v>12</v>
      </c>
      <c r="L24" s="73" t="s">
        <v>12</v>
      </c>
      <c r="M24" s="82" t="s">
        <v>12</v>
      </c>
      <c r="N24" s="82"/>
      <c r="O24" s="82"/>
      <c r="P24" s="82"/>
      <c r="Q24" s="82"/>
    </row>
    <row r="25" spans="2:17" ht="18.75" customHeight="1">
      <c r="B25" s="72"/>
      <c r="C25" s="71" t="s">
        <v>295</v>
      </c>
      <c r="D25" s="83"/>
      <c r="E25" s="83"/>
      <c r="F25" s="84" t="s">
        <v>296</v>
      </c>
      <c r="G25" s="84"/>
      <c r="H25" s="84"/>
      <c r="I25" s="82" t="s">
        <v>297</v>
      </c>
      <c r="J25" s="82"/>
      <c r="K25" s="73" t="s">
        <v>12</v>
      </c>
      <c r="L25" s="73" t="s">
        <v>293</v>
      </c>
      <c r="M25" s="82" t="s">
        <v>298</v>
      </c>
      <c r="N25" s="82"/>
      <c r="O25" s="82"/>
      <c r="P25" s="82"/>
      <c r="Q25" s="82"/>
    </row>
    <row r="26" spans="2:17" ht="27" customHeight="1">
      <c r="B26" s="72"/>
      <c r="C26" s="8"/>
      <c r="D26" s="83"/>
      <c r="E26" s="83"/>
      <c r="F26" s="84" t="s">
        <v>11</v>
      </c>
      <c r="G26" s="84"/>
      <c r="H26" s="84"/>
      <c r="I26" s="82" t="s">
        <v>12</v>
      </c>
      <c r="J26" s="82"/>
      <c r="K26" s="73" t="s">
        <v>12</v>
      </c>
      <c r="L26" s="73" t="s">
        <v>12</v>
      </c>
      <c r="M26" s="82" t="s">
        <v>12</v>
      </c>
      <c r="N26" s="82"/>
      <c r="O26" s="82"/>
      <c r="P26" s="82"/>
      <c r="Q26" s="82"/>
    </row>
    <row r="27" spans="2:17" ht="33" customHeight="1">
      <c r="B27" s="72"/>
      <c r="C27" s="72"/>
      <c r="D27" s="85" t="s">
        <v>237</v>
      </c>
      <c r="E27" s="85"/>
      <c r="F27" s="84" t="s">
        <v>238</v>
      </c>
      <c r="G27" s="84"/>
      <c r="H27" s="84"/>
      <c r="I27" s="82" t="s">
        <v>299</v>
      </c>
      <c r="J27" s="82"/>
      <c r="K27" s="73" t="s">
        <v>12</v>
      </c>
      <c r="L27" s="73" t="s">
        <v>293</v>
      </c>
      <c r="M27" s="82" t="s">
        <v>300</v>
      </c>
      <c r="N27" s="82"/>
      <c r="O27" s="82"/>
      <c r="P27" s="82"/>
      <c r="Q27" s="82"/>
    </row>
    <row r="28" spans="2:17" ht="35.25" customHeight="1">
      <c r="B28" s="71" t="s">
        <v>252</v>
      </c>
      <c r="C28" s="72"/>
      <c r="D28" s="83"/>
      <c r="E28" s="83"/>
      <c r="F28" s="84" t="s">
        <v>253</v>
      </c>
      <c r="G28" s="84"/>
      <c r="H28" s="84"/>
      <c r="I28" s="82" t="s">
        <v>254</v>
      </c>
      <c r="J28" s="82"/>
      <c r="K28" s="73" t="s">
        <v>12</v>
      </c>
      <c r="L28" s="73" t="s">
        <v>301</v>
      </c>
      <c r="M28" s="82" t="s">
        <v>302</v>
      </c>
      <c r="N28" s="82"/>
      <c r="O28" s="82"/>
      <c r="P28" s="82"/>
      <c r="Q28" s="82"/>
    </row>
    <row r="29" spans="2:17" ht="27" customHeight="1">
      <c r="B29" s="8"/>
      <c r="C29" s="72"/>
      <c r="D29" s="83"/>
      <c r="E29" s="83"/>
      <c r="F29" s="84" t="s">
        <v>11</v>
      </c>
      <c r="G29" s="84"/>
      <c r="H29" s="84"/>
      <c r="I29" s="82" t="s">
        <v>12</v>
      </c>
      <c r="J29" s="82"/>
      <c r="K29" s="73" t="s">
        <v>12</v>
      </c>
      <c r="L29" s="73" t="s">
        <v>12</v>
      </c>
      <c r="M29" s="82" t="s">
        <v>12</v>
      </c>
      <c r="N29" s="82"/>
      <c r="O29" s="82"/>
      <c r="P29" s="82"/>
      <c r="Q29" s="82"/>
    </row>
    <row r="30" spans="2:17" ht="31.5" customHeight="1">
      <c r="B30" s="72"/>
      <c r="C30" s="71" t="s">
        <v>303</v>
      </c>
      <c r="D30" s="83"/>
      <c r="E30" s="83"/>
      <c r="F30" s="84" t="s">
        <v>304</v>
      </c>
      <c r="G30" s="84"/>
      <c r="H30" s="84"/>
      <c r="I30" s="82" t="s">
        <v>305</v>
      </c>
      <c r="J30" s="82"/>
      <c r="K30" s="73" t="s">
        <v>12</v>
      </c>
      <c r="L30" s="73" t="s">
        <v>203</v>
      </c>
      <c r="M30" s="82" t="s">
        <v>306</v>
      </c>
      <c r="N30" s="82"/>
      <c r="O30" s="82"/>
      <c r="P30" s="82"/>
      <c r="Q30" s="82"/>
    </row>
    <row r="31" spans="2:17" ht="30" customHeight="1">
      <c r="B31" s="72"/>
      <c r="C31" s="8"/>
      <c r="D31" s="83"/>
      <c r="E31" s="83"/>
      <c r="F31" s="84" t="s">
        <v>11</v>
      </c>
      <c r="G31" s="84"/>
      <c r="H31" s="84"/>
      <c r="I31" s="82" t="s">
        <v>12</v>
      </c>
      <c r="J31" s="82"/>
      <c r="K31" s="73" t="s">
        <v>12</v>
      </c>
      <c r="L31" s="73" t="s">
        <v>12</v>
      </c>
      <c r="M31" s="82" t="s">
        <v>12</v>
      </c>
      <c r="N31" s="82"/>
      <c r="O31" s="82"/>
      <c r="P31" s="82"/>
      <c r="Q31" s="82"/>
    </row>
    <row r="32" spans="2:17" ht="36" customHeight="1">
      <c r="B32" s="72"/>
      <c r="C32" s="72"/>
      <c r="D32" s="85" t="s">
        <v>307</v>
      </c>
      <c r="E32" s="85"/>
      <c r="F32" s="84" t="s">
        <v>308</v>
      </c>
      <c r="G32" s="84"/>
      <c r="H32" s="84"/>
      <c r="I32" s="82" t="s">
        <v>309</v>
      </c>
      <c r="J32" s="82"/>
      <c r="K32" s="73" t="s">
        <v>12</v>
      </c>
      <c r="L32" s="73" t="s">
        <v>203</v>
      </c>
      <c r="M32" s="82" t="s">
        <v>310</v>
      </c>
      <c r="N32" s="82"/>
      <c r="O32" s="82"/>
      <c r="P32" s="82"/>
      <c r="Q32" s="82"/>
    </row>
    <row r="33" spans="2:17" ht="27" customHeight="1">
      <c r="B33" s="72"/>
      <c r="C33" s="71" t="s">
        <v>255</v>
      </c>
      <c r="D33" s="83"/>
      <c r="E33" s="83"/>
      <c r="F33" s="84" t="s">
        <v>256</v>
      </c>
      <c r="G33" s="84"/>
      <c r="H33" s="84"/>
      <c r="I33" s="82" t="s">
        <v>257</v>
      </c>
      <c r="J33" s="82"/>
      <c r="K33" s="73" t="s">
        <v>12</v>
      </c>
      <c r="L33" s="73" t="s">
        <v>311</v>
      </c>
      <c r="M33" s="82" t="s">
        <v>312</v>
      </c>
      <c r="N33" s="82"/>
      <c r="O33" s="82"/>
      <c r="P33" s="82"/>
      <c r="Q33" s="82"/>
    </row>
    <row r="34" spans="2:17" ht="30" customHeight="1">
      <c r="B34" s="72"/>
      <c r="C34" s="8"/>
      <c r="D34" s="83"/>
      <c r="E34" s="83"/>
      <c r="F34" s="84" t="s">
        <v>11</v>
      </c>
      <c r="G34" s="84"/>
      <c r="H34" s="84"/>
      <c r="I34" s="82" t="s">
        <v>12</v>
      </c>
      <c r="J34" s="82"/>
      <c r="K34" s="73" t="s">
        <v>12</v>
      </c>
      <c r="L34" s="73" t="s">
        <v>12</v>
      </c>
      <c r="M34" s="82" t="s">
        <v>12</v>
      </c>
      <c r="N34" s="82"/>
      <c r="O34" s="82"/>
      <c r="P34" s="82"/>
      <c r="Q34" s="82"/>
    </row>
    <row r="35" spans="2:17" ht="21.75" customHeight="1">
      <c r="B35" s="72"/>
      <c r="C35" s="72"/>
      <c r="D35" s="85" t="s">
        <v>258</v>
      </c>
      <c r="E35" s="85"/>
      <c r="F35" s="84" t="s">
        <v>259</v>
      </c>
      <c r="G35" s="84"/>
      <c r="H35" s="84"/>
      <c r="I35" s="82" t="s">
        <v>260</v>
      </c>
      <c r="J35" s="82"/>
      <c r="K35" s="73" t="s">
        <v>12</v>
      </c>
      <c r="L35" s="73" t="s">
        <v>311</v>
      </c>
      <c r="M35" s="82" t="s">
        <v>313</v>
      </c>
      <c r="N35" s="82"/>
      <c r="O35" s="82"/>
      <c r="P35" s="82"/>
      <c r="Q35" s="82"/>
    </row>
    <row r="36" spans="2:17" ht="20.25" customHeight="1">
      <c r="B36" s="71" t="s">
        <v>227</v>
      </c>
      <c r="C36" s="72"/>
      <c r="D36" s="83"/>
      <c r="E36" s="83"/>
      <c r="F36" s="84" t="s">
        <v>228</v>
      </c>
      <c r="G36" s="84"/>
      <c r="H36" s="84"/>
      <c r="I36" s="82" t="s">
        <v>314</v>
      </c>
      <c r="J36" s="82"/>
      <c r="K36" s="73" t="s">
        <v>12</v>
      </c>
      <c r="L36" s="73" t="s">
        <v>315</v>
      </c>
      <c r="M36" s="82" t="s">
        <v>316</v>
      </c>
      <c r="N36" s="82"/>
      <c r="O36" s="82"/>
      <c r="P36" s="82"/>
      <c r="Q36" s="82"/>
    </row>
    <row r="37" spans="2:17" ht="30" customHeight="1">
      <c r="B37" s="8"/>
      <c r="C37" s="72"/>
      <c r="D37" s="83"/>
      <c r="E37" s="83"/>
      <c r="F37" s="84" t="s">
        <v>11</v>
      </c>
      <c r="G37" s="84"/>
      <c r="H37" s="84"/>
      <c r="I37" s="82" t="s">
        <v>317</v>
      </c>
      <c r="J37" s="82"/>
      <c r="K37" s="73" t="s">
        <v>12</v>
      </c>
      <c r="L37" s="73" t="s">
        <v>12</v>
      </c>
      <c r="M37" s="82" t="s">
        <v>317</v>
      </c>
      <c r="N37" s="82"/>
      <c r="O37" s="82"/>
      <c r="P37" s="82"/>
      <c r="Q37" s="82"/>
    </row>
    <row r="38" spans="2:17" ht="17.25" customHeight="1">
      <c r="B38" s="72"/>
      <c r="C38" s="71" t="s">
        <v>229</v>
      </c>
      <c r="D38" s="83"/>
      <c r="E38" s="83"/>
      <c r="F38" s="84" t="s">
        <v>230</v>
      </c>
      <c r="G38" s="84"/>
      <c r="H38" s="84"/>
      <c r="I38" s="82" t="s">
        <v>12</v>
      </c>
      <c r="J38" s="82"/>
      <c r="K38" s="73" t="s">
        <v>12</v>
      </c>
      <c r="L38" s="73" t="s">
        <v>318</v>
      </c>
      <c r="M38" s="82" t="s">
        <v>318</v>
      </c>
      <c r="N38" s="82"/>
      <c r="O38" s="82"/>
      <c r="P38" s="82"/>
      <c r="Q38" s="82"/>
    </row>
    <row r="39" spans="2:17" ht="29.25" customHeight="1">
      <c r="B39" s="72"/>
      <c r="C39" s="8"/>
      <c r="D39" s="83"/>
      <c r="E39" s="83"/>
      <c r="F39" s="84" t="s">
        <v>11</v>
      </c>
      <c r="G39" s="84"/>
      <c r="H39" s="84"/>
      <c r="I39" s="82" t="s">
        <v>12</v>
      </c>
      <c r="J39" s="82"/>
      <c r="K39" s="73" t="s">
        <v>12</v>
      </c>
      <c r="L39" s="73" t="s">
        <v>12</v>
      </c>
      <c r="M39" s="82" t="s">
        <v>12</v>
      </c>
      <c r="N39" s="82"/>
      <c r="O39" s="82"/>
      <c r="P39" s="82"/>
      <c r="Q39" s="82"/>
    </row>
    <row r="40" spans="2:17" ht="21" customHeight="1">
      <c r="B40" s="72"/>
      <c r="C40" s="72"/>
      <c r="D40" s="85" t="s">
        <v>192</v>
      </c>
      <c r="E40" s="85"/>
      <c r="F40" s="84" t="s">
        <v>193</v>
      </c>
      <c r="G40" s="84"/>
      <c r="H40" s="84"/>
      <c r="I40" s="82" t="s">
        <v>12</v>
      </c>
      <c r="J40" s="82"/>
      <c r="K40" s="73" t="s">
        <v>12</v>
      </c>
      <c r="L40" s="73" t="s">
        <v>318</v>
      </c>
      <c r="M40" s="82" t="s">
        <v>318</v>
      </c>
      <c r="N40" s="82"/>
      <c r="O40" s="82"/>
      <c r="P40" s="82"/>
      <c r="Q40" s="82"/>
    </row>
    <row r="41" spans="2:17" ht="20.25" customHeight="1">
      <c r="B41" s="72"/>
      <c r="C41" s="71" t="s">
        <v>233</v>
      </c>
      <c r="D41" s="83"/>
      <c r="E41" s="83"/>
      <c r="F41" s="84" t="s">
        <v>234</v>
      </c>
      <c r="G41" s="84"/>
      <c r="H41" s="84"/>
      <c r="I41" s="82" t="s">
        <v>319</v>
      </c>
      <c r="J41" s="82"/>
      <c r="K41" s="73" t="s">
        <v>12</v>
      </c>
      <c r="L41" s="73" t="s">
        <v>320</v>
      </c>
      <c r="M41" s="82" t="s">
        <v>321</v>
      </c>
      <c r="N41" s="82"/>
      <c r="O41" s="82"/>
      <c r="P41" s="82"/>
      <c r="Q41" s="82"/>
    </row>
    <row r="42" spans="2:17" ht="28.5" customHeight="1">
      <c r="B42" s="72"/>
      <c r="C42" s="8"/>
      <c r="D42" s="83"/>
      <c r="E42" s="83"/>
      <c r="F42" s="84" t="s">
        <v>11</v>
      </c>
      <c r="G42" s="84"/>
      <c r="H42" s="84"/>
      <c r="I42" s="82" t="s">
        <v>12</v>
      </c>
      <c r="J42" s="82"/>
      <c r="K42" s="73" t="s">
        <v>12</v>
      </c>
      <c r="L42" s="73" t="s">
        <v>12</v>
      </c>
      <c r="M42" s="82" t="s">
        <v>12</v>
      </c>
      <c r="N42" s="82"/>
      <c r="O42" s="82"/>
      <c r="P42" s="82"/>
      <c r="Q42" s="82"/>
    </row>
    <row r="43" spans="2:17" ht="22.5" customHeight="1">
      <c r="B43" s="72"/>
      <c r="C43" s="72"/>
      <c r="D43" s="85" t="s">
        <v>192</v>
      </c>
      <c r="E43" s="85"/>
      <c r="F43" s="84" t="s">
        <v>193</v>
      </c>
      <c r="G43" s="84"/>
      <c r="H43" s="84"/>
      <c r="I43" s="82" t="s">
        <v>322</v>
      </c>
      <c r="J43" s="82"/>
      <c r="K43" s="73" t="s">
        <v>12</v>
      </c>
      <c r="L43" s="73" t="s">
        <v>320</v>
      </c>
      <c r="M43" s="82" t="s">
        <v>323</v>
      </c>
      <c r="N43" s="82"/>
      <c r="O43" s="82"/>
      <c r="P43" s="82"/>
      <c r="Q43" s="82"/>
    </row>
    <row r="44" spans="2:17" ht="19.5" customHeight="1">
      <c r="B44" s="71" t="s">
        <v>324</v>
      </c>
      <c r="C44" s="72"/>
      <c r="D44" s="83"/>
      <c r="E44" s="83"/>
      <c r="F44" s="84" t="s">
        <v>325</v>
      </c>
      <c r="G44" s="84"/>
      <c r="H44" s="84"/>
      <c r="I44" s="82" t="s">
        <v>326</v>
      </c>
      <c r="J44" s="82"/>
      <c r="K44" s="73" t="s">
        <v>12</v>
      </c>
      <c r="L44" s="73" t="s">
        <v>327</v>
      </c>
      <c r="M44" s="82" t="s">
        <v>328</v>
      </c>
      <c r="N44" s="82"/>
      <c r="O44" s="82"/>
      <c r="P44" s="82"/>
      <c r="Q44" s="82"/>
    </row>
    <row r="45" spans="2:17" ht="28.5" customHeight="1">
      <c r="B45" s="8"/>
      <c r="C45" s="72"/>
      <c r="D45" s="83"/>
      <c r="E45" s="83"/>
      <c r="F45" s="84" t="s">
        <v>11</v>
      </c>
      <c r="G45" s="84"/>
      <c r="H45" s="84"/>
      <c r="I45" s="82" t="s">
        <v>12</v>
      </c>
      <c r="J45" s="82"/>
      <c r="K45" s="73" t="s">
        <v>12</v>
      </c>
      <c r="L45" s="73" t="s">
        <v>12</v>
      </c>
      <c r="M45" s="82" t="s">
        <v>12</v>
      </c>
      <c r="N45" s="82"/>
      <c r="O45" s="82"/>
      <c r="P45" s="82"/>
      <c r="Q45" s="82"/>
    </row>
    <row r="46" spans="2:17" ht="22.5" customHeight="1">
      <c r="B46" s="72"/>
      <c r="C46" s="71" t="s">
        <v>329</v>
      </c>
      <c r="D46" s="83"/>
      <c r="E46" s="83"/>
      <c r="F46" s="84" t="s">
        <v>330</v>
      </c>
      <c r="G46" s="84"/>
      <c r="H46" s="84"/>
      <c r="I46" s="82" t="s">
        <v>12</v>
      </c>
      <c r="J46" s="82"/>
      <c r="K46" s="73" t="s">
        <v>12</v>
      </c>
      <c r="L46" s="73" t="s">
        <v>327</v>
      </c>
      <c r="M46" s="82" t="s">
        <v>327</v>
      </c>
      <c r="N46" s="82"/>
      <c r="O46" s="82"/>
      <c r="P46" s="82"/>
      <c r="Q46" s="82"/>
    </row>
    <row r="47" spans="2:17" ht="29.25" customHeight="1">
      <c r="B47" s="72"/>
      <c r="C47" s="8"/>
      <c r="D47" s="83"/>
      <c r="E47" s="83"/>
      <c r="F47" s="84" t="s">
        <v>11</v>
      </c>
      <c r="G47" s="84"/>
      <c r="H47" s="84"/>
      <c r="I47" s="82" t="s">
        <v>12</v>
      </c>
      <c r="J47" s="82"/>
      <c r="K47" s="73" t="s">
        <v>12</v>
      </c>
      <c r="L47" s="73" t="s">
        <v>12</v>
      </c>
      <c r="M47" s="82" t="s">
        <v>12</v>
      </c>
      <c r="N47" s="82"/>
      <c r="O47" s="82"/>
      <c r="P47" s="82"/>
      <c r="Q47" s="82"/>
    </row>
    <row r="48" spans="2:17" ht="30" customHeight="1">
      <c r="B48" s="72"/>
      <c r="C48" s="72"/>
      <c r="D48" s="85" t="s">
        <v>194</v>
      </c>
      <c r="E48" s="85"/>
      <c r="F48" s="84" t="s">
        <v>195</v>
      </c>
      <c r="G48" s="84"/>
      <c r="H48" s="84"/>
      <c r="I48" s="82" t="s">
        <v>12</v>
      </c>
      <c r="J48" s="82"/>
      <c r="K48" s="73" t="s">
        <v>12</v>
      </c>
      <c r="L48" s="73" t="s">
        <v>327</v>
      </c>
      <c r="M48" s="82" t="s">
        <v>327</v>
      </c>
      <c r="N48" s="82"/>
      <c r="O48" s="82"/>
      <c r="P48" s="82"/>
      <c r="Q48" s="82"/>
    </row>
    <row r="49" spans="2:17" ht="22.5" customHeight="1">
      <c r="B49" s="71" t="s">
        <v>242</v>
      </c>
      <c r="C49" s="72"/>
      <c r="D49" s="83"/>
      <c r="E49" s="83"/>
      <c r="F49" s="84" t="s">
        <v>243</v>
      </c>
      <c r="G49" s="84"/>
      <c r="H49" s="84"/>
      <c r="I49" s="82" t="s">
        <v>244</v>
      </c>
      <c r="J49" s="82"/>
      <c r="K49" s="73" t="s">
        <v>12</v>
      </c>
      <c r="L49" s="73" t="s">
        <v>331</v>
      </c>
      <c r="M49" s="82" t="s">
        <v>332</v>
      </c>
      <c r="N49" s="82"/>
      <c r="O49" s="82"/>
      <c r="P49" s="82"/>
      <c r="Q49" s="82"/>
    </row>
    <row r="50" spans="2:17" ht="27.75" customHeight="1">
      <c r="B50" s="8"/>
      <c r="C50" s="72"/>
      <c r="D50" s="83"/>
      <c r="E50" s="83"/>
      <c r="F50" s="84" t="s">
        <v>11</v>
      </c>
      <c r="G50" s="84"/>
      <c r="H50" s="84"/>
      <c r="I50" s="82" t="s">
        <v>245</v>
      </c>
      <c r="J50" s="82"/>
      <c r="K50" s="73" t="s">
        <v>12</v>
      </c>
      <c r="L50" s="73" t="s">
        <v>12</v>
      </c>
      <c r="M50" s="82" t="s">
        <v>245</v>
      </c>
      <c r="N50" s="82"/>
      <c r="O50" s="82"/>
      <c r="P50" s="82"/>
      <c r="Q50" s="82"/>
    </row>
    <row r="51" spans="2:17" ht="27.75" customHeight="1">
      <c r="B51" s="72"/>
      <c r="C51" s="71" t="s">
        <v>333</v>
      </c>
      <c r="D51" s="83"/>
      <c r="E51" s="83"/>
      <c r="F51" s="84" t="s">
        <v>196</v>
      </c>
      <c r="G51" s="84"/>
      <c r="H51" s="84"/>
      <c r="I51" s="82" t="s">
        <v>334</v>
      </c>
      <c r="J51" s="82"/>
      <c r="K51" s="73" t="s">
        <v>12</v>
      </c>
      <c r="L51" s="73" t="s">
        <v>335</v>
      </c>
      <c r="M51" s="82" t="s">
        <v>336</v>
      </c>
      <c r="N51" s="82"/>
      <c r="O51" s="82"/>
      <c r="P51" s="82"/>
      <c r="Q51" s="82"/>
    </row>
    <row r="52" spans="2:17" ht="29.25" customHeight="1">
      <c r="B52" s="72"/>
      <c r="C52" s="8"/>
      <c r="D52" s="83"/>
      <c r="E52" s="83"/>
      <c r="F52" s="84" t="s">
        <v>11</v>
      </c>
      <c r="G52" s="84"/>
      <c r="H52" s="84"/>
      <c r="I52" s="82" t="s">
        <v>12</v>
      </c>
      <c r="J52" s="82"/>
      <c r="K52" s="73" t="s">
        <v>12</v>
      </c>
      <c r="L52" s="73" t="s">
        <v>12</v>
      </c>
      <c r="M52" s="82" t="s">
        <v>12</v>
      </c>
      <c r="N52" s="82"/>
      <c r="O52" s="82"/>
      <c r="P52" s="82"/>
      <c r="Q52" s="82"/>
    </row>
    <row r="53" spans="2:17" ht="21.75" customHeight="1">
      <c r="B53" s="72"/>
      <c r="C53" s="72"/>
      <c r="D53" s="85" t="s">
        <v>192</v>
      </c>
      <c r="E53" s="85"/>
      <c r="F53" s="84" t="s">
        <v>193</v>
      </c>
      <c r="G53" s="84"/>
      <c r="H53" s="84"/>
      <c r="I53" s="82" t="s">
        <v>337</v>
      </c>
      <c r="J53" s="82"/>
      <c r="K53" s="73" t="s">
        <v>12</v>
      </c>
      <c r="L53" s="73" t="s">
        <v>335</v>
      </c>
      <c r="M53" s="82" t="s">
        <v>338</v>
      </c>
      <c r="N53" s="82"/>
      <c r="O53" s="82"/>
      <c r="P53" s="82"/>
      <c r="Q53" s="82"/>
    </row>
    <row r="54" spans="2:17" ht="21" customHeight="1">
      <c r="B54" s="72"/>
      <c r="C54" s="71" t="s">
        <v>246</v>
      </c>
      <c r="D54" s="83"/>
      <c r="E54" s="83"/>
      <c r="F54" s="84" t="s">
        <v>247</v>
      </c>
      <c r="G54" s="84"/>
      <c r="H54" s="84"/>
      <c r="I54" s="82" t="s">
        <v>248</v>
      </c>
      <c r="J54" s="82"/>
      <c r="K54" s="73" t="s">
        <v>12</v>
      </c>
      <c r="L54" s="73" t="s">
        <v>339</v>
      </c>
      <c r="M54" s="82" t="s">
        <v>340</v>
      </c>
      <c r="N54" s="82"/>
      <c r="O54" s="82"/>
      <c r="P54" s="82"/>
      <c r="Q54" s="82"/>
    </row>
    <row r="55" spans="2:17" ht="27.75" customHeight="1">
      <c r="B55" s="72"/>
      <c r="C55" s="8"/>
      <c r="D55" s="83"/>
      <c r="E55" s="83"/>
      <c r="F55" s="84" t="s">
        <v>11</v>
      </c>
      <c r="G55" s="84"/>
      <c r="H55" s="84"/>
      <c r="I55" s="82" t="s">
        <v>12</v>
      </c>
      <c r="J55" s="82"/>
      <c r="K55" s="73" t="s">
        <v>12</v>
      </c>
      <c r="L55" s="73" t="s">
        <v>12</v>
      </c>
      <c r="M55" s="82" t="s">
        <v>12</v>
      </c>
      <c r="N55" s="82"/>
      <c r="O55" s="82"/>
      <c r="P55" s="82"/>
      <c r="Q55" s="82"/>
    </row>
    <row r="56" spans="2:17" ht="28.5" customHeight="1">
      <c r="B56" s="72"/>
      <c r="C56" s="72"/>
      <c r="D56" s="85" t="s">
        <v>237</v>
      </c>
      <c r="E56" s="85"/>
      <c r="F56" s="84" t="s">
        <v>238</v>
      </c>
      <c r="G56" s="84"/>
      <c r="H56" s="84"/>
      <c r="I56" s="82" t="s">
        <v>249</v>
      </c>
      <c r="J56" s="82"/>
      <c r="K56" s="73" t="s">
        <v>12</v>
      </c>
      <c r="L56" s="73" t="s">
        <v>339</v>
      </c>
      <c r="M56" s="82" t="s">
        <v>341</v>
      </c>
      <c r="N56" s="82"/>
      <c r="O56" s="82"/>
      <c r="P56" s="82"/>
      <c r="Q56" s="82"/>
    </row>
    <row r="57" spans="2:17" ht="18" customHeight="1">
      <c r="B57" s="71" t="s">
        <v>201</v>
      </c>
      <c r="C57" s="72"/>
      <c r="D57" s="83"/>
      <c r="E57" s="83"/>
      <c r="F57" s="84" t="s">
        <v>202</v>
      </c>
      <c r="G57" s="84"/>
      <c r="H57" s="84"/>
      <c r="I57" s="82" t="s">
        <v>235</v>
      </c>
      <c r="J57" s="82"/>
      <c r="K57" s="73" t="s">
        <v>12</v>
      </c>
      <c r="L57" s="73" t="s">
        <v>342</v>
      </c>
      <c r="M57" s="82" t="s">
        <v>343</v>
      </c>
      <c r="N57" s="82"/>
      <c r="O57" s="82"/>
      <c r="P57" s="82"/>
      <c r="Q57" s="82"/>
    </row>
    <row r="58" spans="2:17" ht="30" customHeight="1">
      <c r="B58" s="8"/>
      <c r="C58" s="72"/>
      <c r="D58" s="83"/>
      <c r="E58" s="83"/>
      <c r="F58" s="84" t="s">
        <v>11</v>
      </c>
      <c r="G58" s="84"/>
      <c r="H58" s="84"/>
      <c r="I58" s="82" t="s">
        <v>12</v>
      </c>
      <c r="J58" s="82"/>
      <c r="K58" s="73" t="s">
        <v>12</v>
      </c>
      <c r="L58" s="73" t="s">
        <v>12</v>
      </c>
      <c r="M58" s="82" t="s">
        <v>12</v>
      </c>
      <c r="N58" s="82"/>
      <c r="O58" s="82"/>
      <c r="P58" s="82"/>
      <c r="Q58" s="82"/>
    </row>
    <row r="59" spans="2:17" ht="22.5" customHeight="1">
      <c r="B59" s="72"/>
      <c r="C59" s="71" t="s">
        <v>204</v>
      </c>
      <c r="D59" s="83"/>
      <c r="E59" s="83"/>
      <c r="F59" s="84" t="s">
        <v>205</v>
      </c>
      <c r="G59" s="84"/>
      <c r="H59" s="84"/>
      <c r="I59" s="82" t="s">
        <v>236</v>
      </c>
      <c r="J59" s="82"/>
      <c r="K59" s="73" t="s">
        <v>12</v>
      </c>
      <c r="L59" s="73" t="s">
        <v>342</v>
      </c>
      <c r="M59" s="82" t="s">
        <v>344</v>
      </c>
      <c r="N59" s="82"/>
      <c r="O59" s="82"/>
      <c r="P59" s="82"/>
      <c r="Q59" s="82"/>
    </row>
    <row r="60" spans="2:17" ht="28.5" customHeight="1">
      <c r="B60" s="72"/>
      <c r="C60" s="8"/>
      <c r="D60" s="83"/>
      <c r="E60" s="83"/>
      <c r="F60" s="84" t="s">
        <v>11</v>
      </c>
      <c r="G60" s="84"/>
      <c r="H60" s="84"/>
      <c r="I60" s="82" t="s">
        <v>12</v>
      </c>
      <c r="J60" s="82"/>
      <c r="K60" s="73" t="s">
        <v>12</v>
      </c>
      <c r="L60" s="73" t="s">
        <v>12</v>
      </c>
      <c r="M60" s="82" t="s">
        <v>12</v>
      </c>
      <c r="N60" s="82"/>
      <c r="O60" s="82"/>
      <c r="P60" s="82"/>
      <c r="Q60" s="82"/>
    </row>
    <row r="61" spans="2:17" ht="20.25" customHeight="1">
      <c r="B61" s="72"/>
      <c r="C61" s="72"/>
      <c r="D61" s="85" t="s">
        <v>192</v>
      </c>
      <c r="E61" s="85"/>
      <c r="F61" s="84" t="s">
        <v>193</v>
      </c>
      <c r="G61" s="84"/>
      <c r="H61" s="84"/>
      <c r="I61" s="82" t="s">
        <v>224</v>
      </c>
      <c r="J61" s="82"/>
      <c r="K61" s="73" t="s">
        <v>12</v>
      </c>
      <c r="L61" s="73" t="s">
        <v>342</v>
      </c>
      <c r="M61" s="82" t="s">
        <v>345</v>
      </c>
      <c r="N61" s="82"/>
      <c r="O61" s="82"/>
      <c r="P61" s="82"/>
      <c r="Q61" s="82"/>
    </row>
    <row r="62" spans="2:17" ht="22.5" customHeight="1">
      <c r="B62" s="91" t="s">
        <v>10</v>
      </c>
      <c r="C62" s="91"/>
      <c r="D62" s="91"/>
      <c r="E62" s="91"/>
      <c r="F62" s="91"/>
      <c r="G62" s="91"/>
      <c r="H62" s="74" t="s">
        <v>13</v>
      </c>
      <c r="I62" s="92" t="s">
        <v>261</v>
      </c>
      <c r="J62" s="92"/>
      <c r="K62" s="75" t="s">
        <v>12</v>
      </c>
      <c r="L62" s="75" t="s">
        <v>346</v>
      </c>
      <c r="M62" s="92" t="s">
        <v>347</v>
      </c>
      <c r="N62" s="92"/>
      <c r="O62" s="92"/>
      <c r="P62" s="92"/>
      <c r="Q62" s="92"/>
    </row>
    <row r="63" spans="2:17" ht="29.25" customHeight="1">
      <c r="B63" s="93"/>
      <c r="C63" s="93"/>
      <c r="D63" s="93"/>
      <c r="E63" s="93"/>
      <c r="F63" s="94" t="s">
        <v>11</v>
      </c>
      <c r="G63" s="94"/>
      <c r="H63" s="94"/>
      <c r="I63" s="95" t="s">
        <v>68</v>
      </c>
      <c r="J63" s="95"/>
      <c r="K63" s="76" t="s">
        <v>12</v>
      </c>
      <c r="L63" s="76" t="s">
        <v>12</v>
      </c>
      <c r="M63" s="95" t="s">
        <v>68</v>
      </c>
      <c r="N63" s="95"/>
      <c r="O63" s="95"/>
      <c r="P63" s="95"/>
      <c r="Q63" s="95"/>
    </row>
    <row r="64" spans="2:17" ht="18.75" customHeight="1">
      <c r="B64" s="87" t="s">
        <v>14</v>
      </c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 ht="20.25" customHeight="1">
      <c r="B65" s="71" t="s">
        <v>197</v>
      </c>
      <c r="C65" s="72"/>
      <c r="D65" s="83"/>
      <c r="E65" s="83"/>
      <c r="F65" s="84" t="s">
        <v>198</v>
      </c>
      <c r="G65" s="84"/>
      <c r="H65" s="84"/>
      <c r="I65" s="82" t="s">
        <v>348</v>
      </c>
      <c r="J65" s="82"/>
      <c r="K65" s="73" t="s">
        <v>12</v>
      </c>
      <c r="L65" s="73" t="s">
        <v>349</v>
      </c>
      <c r="M65" s="82" t="s">
        <v>350</v>
      </c>
      <c r="N65" s="82"/>
      <c r="O65" s="82"/>
      <c r="P65" s="82"/>
      <c r="Q65" s="82"/>
    </row>
    <row r="66" spans="2:17" ht="28.5" customHeight="1">
      <c r="B66" s="8"/>
      <c r="C66" s="72"/>
      <c r="D66" s="83"/>
      <c r="E66" s="83"/>
      <c r="F66" s="84" t="s">
        <v>11</v>
      </c>
      <c r="G66" s="84"/>
      <c r="H66" s="84"/>
      <c r="I66" s="82" t="s">
        <v>12</v>
      </c>
      <c r="J66" s="82"/>
      <c r="K66" s="73" t="s">
        <v>12</v>
      </c>
      <c r="L66" s="73" t="s">
        <v>12</v>
      </c>
      <c r="M66" s="82" t="s">
        <v>12</v>
      </c>
      <c r="N66" s="82"/>
      <c r="O66" s="82"/>
      <c r="P66" s="82"/>
      <c r="Q66" s="82"/>
    </row>
    <row r="67" spans="2:17" ht="20.25" customHeight="1">
      <c r="B67" s="72"/>
      <c r="C67" s="71" t="s">
        <v>199</v>
      </c>
      <c r="D67" s="83"/>
      <c r="E67" s="83"/>
      <c r="F67" s="84" t="s">
        <v>200</v>
      </c>
      <c r="G67" s="84"/>
      <c r="H67" s="84"/>
      <c r="I67" s="82" t="s">
        <v>348</v>
      </c>
      <c r="J67" s="82"/>
      <c r="K67" s="73" t="s">
        <v>12</v>
      </c>
      <c r="L67" s="73" t="s">
        <v>351</v>
      </c>
      <c r="M67" s="82" t="s">
        <v>352</v>
      </c>
      <c r="N67" s="82"/>
      <c r="O67" s="82"/>
      <c r="P67" s="82"/>
      <c r="Q67" s="82"/>
    </row>
    <row r="68" spans="2:17" ht="30" customHeight="1">
      <c r="B68" s="72"/>
      <c r="C68" s="8"/>
      <c r="D68" s="83"/>
      <c r="E68" s="83"/>
      <c r="F68" s="84" t="s">
        <v>11</v>
      </c>
      <c r="G68" s="84"/>
      <c r="H68" s="84"/>
      <c r="I68" s="82" t="s">
        <v>12</v>
      </c>
      <c r="J68" s="82"/>
      <c r="K68" s="73" t="s">
        <v>12</v>
      </c>
      <c r="L68" s="73" t="s">
        <v>12</v>
      </c>
      <c r="M68" s="82" t="s">
        <v>12</v>
      </c>
      <c r="N68" s="82"/>
      <c r="O68" s="82"/>
      <c r="P68" s="82"/>
      <c r="Q68" s="82"/>
    </row>
    <row r="69" spans="2:17" ht="30.75" customHeight="1">
      <c r="B69" s="72"/>
      <c r="C69" s="72"/>
      <c r="D69" s="85" t="s">
        <v>239</v>
      </c>
      <c r="E69" s="85"/>
      <c r="F69" s="84" t="s">
        <v>240</v>
      </c>
      <c r="G69" s="84"/>
      <c r="H69" s="84"/>
      <c r="I69" s="82" t="s">
        <v>12</v>
      </c>
      <c r="J69" s="82"/>
      <c r="K69" s="73" t="s">
        <v>12</v>
      </c>
      <c r="L69" s="73" t="s">
        <v>351</v>
      </c>
      <c r="M69" s="82" t="s">
        <v>351</v>
      </c>
      <c r="N69" s="82"/>
      <c r="O69" s="82"/>
      <c r="P69" s="82"/>
      <c r="Q69" s="82"/>
    </row>
    <row r="70" spans="2:17" ht="21" customHeight="1">
      <c r="B70" s="72"/>
      <c r="C70" s="71" t="s">
        <v>250</v>
      </c>
      <c r="D70" s="83"/>
      <c r="E70" s="83"/>
      <c r="F70" s="84" t="s">
        <v>251</v>
      </c>
      <c r="G70" s="84"/>
      <c r="H70" s="84"/>
      <c r="I70" s="82" t="s">
        <v>12</v>
      </c>
      <c r="J70" s="82"/>
      <c r="K70" s="73" t="s">
        <v>12</v>
      </c>
      <c r="L70" s="73" t="s">
        <v>353</v>
      </c>
      <c r="M70" s="82" t="s">
        <v>353</v>
      </c>
      <c r="N70" s="82"/>
      <c r="O70" s="82"/>
      <c r="P70" s="82"/>
      <c r="Q70" s="82"/>
    </row>
    <row r="71" spans="2:17" ht="27" customHeight="1">
      <c r="B71" s="72"/>
      <c r="C71" s="8"/>
      <c r="D71" s="83"/>
      <c r="E71" s="83"/>
      <c r="F71" s="84" t="s">
        <v>11</v>
      </c>
      <c r="G71" s="84"/>
      <c r="H71" s="84"/>
      <c r="I71" s="82" t="s">
        <v>12</v>
      </c>
      <c r="J71" s="82"/>
      <c r="K71" s="73" t="s">
        <v>12</v>
      </c>
      <c r="L71" s="73" t="s">
        <v>12</v>
      </c>
      <c r="M71" s="82" t="s">
        <v>12</v>
      </c>
      <c r="N71" s="82"/>
      <c r="O71" s="82"/>
      <c r="P71" s="82"/>
      <c r="Q71" s="82"/>
    </row>
    <row r="72" spans="2:17" ht="31.5" customHeight="1">
      <c r="B72" s="72"/>
      <c r="C72" s="72"/>
      <c r="D72" s="85" t="s">
        <v>239</v>
      </c>
      <c r="E72" s="85"/>
      <c r="F72" s="84" t="s">
        <v>240</v>
      </c>
      <c r="G72" s="84"/>
      <c r="H72" s="84"/>
      <c r="I72" s="82" t="s">
        <v>12</v>
      </c>
      <c r="J72" s="82"/>
      <c r="K72" s="73" t="s">
        <v>12</v>
      </c>
      <c r="L72" s="73" t="s">
        <v>353</v>
      </c>
      <c r="M72" s="82" t="s">
        <v>353</v>
      </c>
      <c r="N72" s="82"/>
      <c r="O72" s="82"/>
      <c r="P72" s="82"/>
      <c r="Q72" s="82"/>
    </row>
    <row r="73" spans="2:17" ht="21" customHeight="1">
      <c r="B73" s="91" t="s">
        <v>14</v>
      </c>
      <c r="C73" s="91"/>
      <c r="D73" s="91"/>
      <c r="E73" s="91"/>
      <c r="F73" s="91"/>
      <c r="G73" s="91"/>
      <c r="H73" s="74" t="s">
        <v>13</v>
      </c>
      <c r="I73" s="92" t="s">
        <v>241</v>
      </c>
      <c r="J73" s="92"/>
      <c r="K73" s="75" t="s">
        <v>12</v>
      </c>
      <c r="L73" s="75" t="s">
        <v>349</v>
      </c>
      <c r="M73" s="92" t="s">
        <v>354</v>
      </c>
      <c r="N73" s="92"/>
      <c r="O73" s="92"/>
      <c r="P73" s="92"/>
      <c r="Q73" s="92"/>
    </row>
    <row r="74" spans="2:17" ht="28.5" customHeight="1">
      <c r="B74" s="93"/>
      <c r="C74" s="93"/>
      <c r="D74" s="93"/>
      <c r="E74" s="93"/>
      <c r="F74" s="94" t="s">
        <v>11</v>
      </c>
      <c r="G74" s="94"/>
      <c r="H74" s="94"/>
      <c r="I74" s="95" t="s">
        <v>43</v>
      </c>
      <c r="J74" s="95"/>
      <c r="K74" s="76" t="s">
        <v>12</v>
      </c>
      <c r="L74" s="76" t="s">
        <v>12</v>
      </c>
      <c r="M74" s="95" t="s">
        <v>43</v>
      </c>
      <c r="N74" s="95"/>
      <c r="O74" s="95"/>
      <c r="P74" s="95"/>
      <c r="Q74" s="95"/>
    </row>
    <row r="75" spans="2:17" ht="20.25" customHeight="1">
      <c r="B75" s="87" t="s">
        <v>15</v>
      </c>
      <c r="C75" s="87"/>
      <c r="D75" s="87"/>
      <c r="E75" s="87"/>
      <c r="F75" s="87"/>
      <c r="G75" s="87"/>
      <c r="H75" s="87"/>
      <c r="I75" s="92" t="s">
        <v>262</v>
      </c>
      <c r="J75" s="92"/>
      <c r="K75" s="75" t="s">
        <v>12</v>
      </c>
      <c r="L75" s="75" t="s">
        <v>355</v>
      </c>
      <c r="M75" s="92" t="s">
        <v>356</v>
      </c>
      <c r="N75" s="92"/>
      <c r="O75" s="92"/>
      <c r="P75" s="92"/>
      <c r="Q75" s="92"/>
    </row>
    <row r="76" spans="2:17" ht="34.5" customHeight="1">
      <c r="B76" s="87"/>
      <c r="C76" s="87"/>
      <c r="D76" s="87"/>
      <c r="E76" s="87"/>
      <c r="F76" s="98" t="s">
        <v>11</v>
      </c>
      <c r="G76" s="98"/>
      <c r="H76" s="98"/>
      <c r="I76" s="99" t="s">
        <v>69</v>
      </c>
      <c r="J76" s="99"/>
      <c r="K76" s="77" t="s">
        <v>12</v>
      </c>
      <c r="L76" s="77" t="s">
        <v>12</v>
      </c>
      <c r="M76" s="99" t="s">
        <v>69</v>
      </c>
      <c r="N76" s="99"/>
      <c r="O76" s="99"/>
      <c r="P76" s="99"/>
      <c r="Q76" s="99"/>
    </row>
    <row r="77" spans="2:17" ht="23.25" customHeight="1">
      <c r="B77" s="96" t="s">
        <v>31</v>
      </c>
      <c r="C77" s="96"/>
      <c r="D77" s="96"/>
      <c r="E77" s="96"/>
      <c r="F77" s="96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</row>
  </sheetData>
  <sheetProtection/>
  <mergeCells count="284">
    <mergeCell ref="B77:F77"/>
    <mergeCell ref="G77:Q77"/>
    <mergeCell ref="B75:H75"/>
    <mergeCell ref="I75:J75"/>
    <mergeCell ref="M75:Q75"/>
    <mergeCell ref="B76:E76"/>
    <mergeCell ref="F76:H76"/>
    <mergeCell ref="I76:J76"/>
    <mergeCell ref="M76:Q76"/>
    <mergeCell ref="B73:G73"/>
    <mergeCell ref="I73:J73"/>
    <mergeCell ref="M73:Q73"/>
    <mergeCell ref="B74:E74"/>
    <mergeCell ref="F74:H74"/>
    <mergeCell ref="I74:J74"/>
    <mergeCell ref="M74:Q74"/>
    <mergeCell ref="D71:E71"/>
    <mergeCell ref="F71:H71"/>
    <mergeCell ref="I71:J71"/>
    <mergeCell ref="M71:Q71"/>
    <mergeCell ref="D72:E72"/>
    <mergeCell ref="F72:H72"/>
    <mergeCell ref="I72:J72"/>
    <mergeCell ref="M72:Q72"/>
    <mergeCell ref="D69:E69"/>
    <mergeCell ref="F69:H69"/>
    <mergeCell ref="I69:J69"/>
    <mergeCell ref="M69:Q69"/>
    <mergeCell ref="D70:E70"/>
    <mergeCell ref="F70:H70"/>
    <mergeCell ref="I70:J70"/>
    <mergeCell ref="M70:Q70"/>
    <mergeCell ref="D67:E67"/>
    <mergeCell ref="F67:H67"/>
    <mergeCell ref="I67:J67"/>
    <mergeCell ref="M67:Q67"/>
    <mergeCell ref="D68:E68"/>
    <mergeCell ref="F68:H68"/>
    <mergeCell ref="I68:J68"/>
    <mergeCell ref="M68:Q68"/>
    <mergeCell ref="B64:Q64"/>
    <mergeCell ref="D65:E65"/>
    <mergeCell ref="F65:H65"/>
    <mergeCell ref="I65:J65"/>
    <mergeCell ref="M65:Q65"/>
    <mergeCell ref="D66:E66"/>
    <mergeCell ref="F66:H66"/>
    <mergeCell ref="I66:J66"/>
    <mergeCell ref="M66:Q66"/>
    <mergeCell ref="B62:G62"/>
    <mergeCell ref="I62:J62"/>
    <mergeCell ref="M62:Q62"/>
    <mergeCell ref="B63:E63"/>
    <mergeCell ref="F63:H63"/>
    <mergeCell ref="I63:J63"/>
    <mergeCell ref="M63:Q63"/>
    <mergeCell ref="D60:E60"/>
    <mergeCell ref="F60:H60"/>
    <mergeCell ref="I60:J60"/>
    <mergeCell ref="M60:Q60"/>
    <mergeCell ref="D61:E61"/>
    <mergeCell ref="F61:H61"/>
    <mergeCell ref="I61:J61"/>
    <mergeCell ref="M61:Q61"/>
    <mergeCell ref="F57:H57"/>
    <mergeCell ref="D58:E58"/>
    <mergeCell ref="D59:E59"/>
    <mergeCell ref="F59:H59"/>
    <mergeCell ref="I59:J59"/>
    <mergeCell ref="M59:Q59"/>
    <mergeCell ref="I57:J57"/>
    <mergeCell ref="M57:Q57"/>
    <mergeCell ref="F58:H58"/>
    <mergeCell ref="I58:J58"/>
    <mergeCell ref="M53:Q53"/>
    <mergeCell ref="D52:E52"/>
    <mergeCell ref="D47:E47"/>
    <mergeCell ref="F47:H47"/>
    <mergeCell ref="D48:E48"/>
    <mergeCell ref="D49:E49"/>
    <mergeCell ref="F49:H49"/>
    <mergeCell ref="I49:J49"/>
    <mergeCell ref="M49:Q49"/>
    <mergeCell ref="I50:J50"/>
    <mergeCell ref="M50:Q50"/>
    <mergeCell ref="F51:H51"/>
    <mergeCell ref="I51:J51"/>
    <mergeCell ref="M51:Q51"/>
    <mergeCell ref="D50:E50"/>
    <mergeCell ref="F50:H50"/>
    <mergeCell ref="D51:E51"/>
    <mergeCell ref="I47:J47"/>
    <mergeCell ref="M47:Q47"/>
    <mergeCell ref="F48:H48"/>
    <mergeCell ref="I48:J48"/>
    <mergeCell ref="M48:Q48"/>
    <mergeCell ref="F43:H43"/>
    <mergeCell ref="I43:J43"/>
    <mergeCell ref="M43:Q43"/>
    <mergeCell ref="I45:J45"/>
    <mergeCell ref="M45:Q45"/>
    <mergeCell ref="D43:E43"/>
    <mergeCell ref="D41:E41"/>
    <mergeCell ref="F41:H41"/>
    <mergeCell ref="I41:J41"/>
    <mergeCell ref="M41:Q41"/>
    <mergeCell ref="I42:J42"/>
    <mergeCell ref="M42:Q42"/>
    <mergeCell ref="D42:E42"/>
    <mergeCell ref="F42:H42"/>
    <mergeCell ref="D39:E39"/>
    <mergeCell ref="F39:H39"/>
    <mergeCell ref="I39:J39"/>
    <mergeCell ref="M39:Q39"/>
    <mergeCell ref="D40:E40"/>
    <mergeCell ref="F40:H40"/>
    <mergeCell ref="I40:J40"/>
    <mergeCell ref="M40:Q40"/>
    <mergeCell ref="D37:E37"/>
    <mergeCell ref="D38:E38"/>
    <mergeCell ref="F38:H38"/>
    <mergeCell ref="I38:J38"/>
    <mergeCell ref="M38:Q38"/>
    <mergeCell ref="F37:H37"/>
    <mergeCell ref="I37:J37"/>
    <mergeCell ref="M37:Q37"/>
    <mergeCell ref="I28:J28"/>
    <mergeCell ref="M28:Q28"/>
    <mergeCell ref="D34:E34"/>
    <mergeCell ref="F34:H34"/>
    <mergeCell ref="D30:E30"/>
    <mergeCell ref="F30:H30"/>
    <mergeCell ref="I30:J30"/>
    <mergeCell ref="M30:Q30"/>
    <mergeCell ref="D31:E31"/>
    <mergeCell ref="F31:H31"/>
    <mergeCell ref="D22:E22"/>
    <mergeCell ref="F22:H22"/>
    <mergeCell ref="D23:E23"/>
    <mergeCell ref="D24:E24"/>
    <mergeCell ref="M15:Q15"/>
    <mergeCell ref="D16:E16"/>
    <mergeCell ref="F16:H16"/>
    <mergeCell ref="D17:E17"/>
    <mergeCell ref="M19:Q19"/>
    <mergeCell ref="I19:J19"/>
    <mergeCell ref="I9:J9"/>
    <mergeCell ref="F17:H17"/>
    <mergeCell ref="I16:J16"/>
    <mergeCell ref="M16:Q16"/>
    <mergeCell ref="D19:E19"/>
    <mergeCell ref="F5:H5"/>
    <mergeCell ref="M12:Q12"/>
    <mergeCell ref="I11:J11"/>
    <mergeCell ref="I5:J5"/>
    <mergeCell ref="I6:J6"/>
    <mergeCell ref="M6:Q6"/>
    <mergeCell ref="K1:P1"/>
    <mergeCell ref="A2:P2"/>
    <mergeCell ref="I8:J8"/>
    <mergeCell ref="D5:E5"/>
    <mergeCell ref="M5:Q5"/>
    <mergeCell ref="F6:H6"/>
    <mergeCell ref="D13:E13"/>
    <mergeCell ref="D9:E9"/>
    <mergeCell ref="O3:P3"/>
    <mergeCell ref="B7:Q7"/>
    <mergeCell ref="D6:E6"/>
    <mergeCell ref="D8:E8"/>
    <mergeCell ref="F8:H8"/>
    <mergeCell ref="M8:Q8"/>
    <mergeCell ref="F9:H9"/>
    <mergeCell ref="I12:J12"/>
    <mergeCell ref="D11:E11"/>
    <mergeCell ref="D10:E10"/>
    <mergeCell ref="D12:E12"/>
    <mergeCell ref="I10:J10"/>
    <mergeCell ref="F10:H10"/>
    <mergeCell ref="M10:Q10"/>
    <mergeCell ref="F11:H11"/>
    <mergeCell ref="F12:H12"/>
    <mergeCell ref="M11:Q11"/>
    <mergeCell ref="M9:Q9"/>
    <mergeCell ref="M14:Q14"/>
    <mergeCell ref="M18:Q18"/>
    <mergeCell ref="F14:H14"/>
    <mergeCell ref="I17:J17"/>
    <mergeCell ref="I18:J18"/>
    <mergeCell ref="M17:Q17"/>
    <mergeCell ref="F13:H13"/>
    <mergeCell ref="M13:Q13"/>
    <mergeCell ref="I13:J13"/>
    <mergeCell ref="D14:E14"/>
    <mergeCell ref="D15:E15"/>
    <mergeCell ref="F15:H15"/>
    <mergeCell ref="I15:J15"/>
    <mergeCell ref="D18:E18"/>
    <mergeCell ref="F18:H18"/>
    <mergeCell ref="I14:J14"/>
    <mergeCell ref="F20:H20"/>
    <mergeCell ref="I20:J20"/>
    <mergeCell ref="F19:H19"/>
    <mergeCell ref="D20:E20"/>
    <mergeCell ref="M20:Q20"/>
    <mergeCell ref="I22:J22"/>
    <mergeCell ref="M22:Q22"/>
    <mergeCell ref="D21:E21"/>
    <mergeCell ref="F21:H21"/>
    <mergeCell ref="I21:J21"/>
    <mergeCell ref="M21:Q21"/>
    <mergeCell ref="F23:H23"/>
    <mergeCell ref="I23:J23"/>
    <mergeCell ref="M23:Q23"/>
    <mergeCell ref="I24:J24"/>
    <mergeCell ref="M24:Q24"/>
    <mergeCell ref="F24:H24"/>
    <mergeCell ref="F25:H25"/>
    <mergeCell ref="I25:J25"/>
    <mergeCell ref="M25:Q25"/>
    <mergeCell ref="D25:E25"/>
    <mergeCell ref="I26:J26"/>
    <mergeCell ref="M26:Q26"/>
    <mergeCell ref="D26:E26"/>
    <mergeCell ref="F26:H26"/>
    <mergeCell ref="F27:H27"/>
    <mergeCell ref="I27:J27"/>
    <mergeCell ref="M27:Q27"/>
    <mergeCell ref="D29:E29"/>
    <mergeCell ref="F29:H29"/>
    <mergeCell ref="I29:J29"/>
    <mergeCell ref="M29:Q29"/>
    <mergeCell ref="D27:E27"/>
    <mergeCell ref="D28:E28"/>
    <mergeCell ref="F28:H28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I34:J34"/>
    <mergeCell ref="M34:Q34"/>
    <mergeCell ref="F35:H35"/>
    <mergeCell ref="I35:J35"/>
    <mergeCell ref="M35:Q35"/>
    <mergeCell ref="D35:E35"/>
    <mergeCell ref="I36:J36"/>
    <mergeCell ref="M36:Q36"/>
    <mergeCell ref="D36:E36"/>
    <mergeCell ref="F36:H36"/>
    <mergeCell ref="D44:E44"/>
    <mergeCell ref="F44:H44"/>
    <mergeCell ref="I44:J44"/>
    <mergeCell ref="M44:Q44"/>
    <mergeCell ref="D46:E46"/>
    <mergeCell ref="F46:H46"/>
    <mergeCell ref="I46:J46"/>
    <mergeCell ref="M46:Q46"/>
    <mergeCell ref="D45:E45"/>
    <mergeCell ref="F45:H45"/>
    <mergeCell ref="F52:H52"/>
    <mergeCell ref="D53:E53"/>
    <mergeCell ref="D54:E54"/>
    <mergeCell ref="F54:H54"/>
    <mergeCell ref="I54:J54"/>
    <mergeCell ref="M54:Q54"/>
    <mergeCell ref="I52:J52"/>
    <mergeCell ref="M52:Q52"/>
    <mergeCell ref="F53:H53"/>
    <mergeCell ref="I53:J53"/>
    <mergeCell ref="M58:Q58"/>
    <mergeCell ref="D57:E57"/>
    <mergeCell ref="I55:J55"/>
    <mergeCell ref="M55:Q55"/>
    <mergeCell ref="F56:H56"/>
    <mergeCell ref="I56:J56"/>
    <mergeCell ref="M56:Q56"/>
    <mergeCell ref="D55:E55"/>
    <mergeCell ref="F55:H55"/>
    <mergeCell ref="D56:E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09"/>
  <sheetViews>
    <sheetView showGridLines="0" zoomScalePageLayoutView="0" workbookViewId="0" topLeftCell="A1">
      <selection activeCell="AC8" sqref="AC8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03" t="s">
        <v>359</v>
      </c>
      <c r="O1" s="103"/>
      <c r="P1" s="103"/>
      <c r="Q1" s="103"/>
      <c r="R1" s="103"/>
      <c r="S1" s="103"/>
      <c r="T1" s="103"/>
      <c r="U1" s="7"/>
      <c r="V1" s="7"/>
      <c r="W1" s="6"/>
    </row>
    <row r="2" spans="1:23" ht="21.75" customHeight="1">
      <c r="A2" s="104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6"/>
    </row>
    <row r="3" ht="7.5" customHeight="1"/>
    <row r="5" spans="1:23" ht="12.75" customHeight="1">
      <c r="A5" s="102" t="s">
        <v>1</v>
      </c>
      <c r="B5" s="102" t="s">
        <v>2</v>
      </c>
      <c r="C5" s="102" t="s">
        <v>44</v>
      </c>
      <c r="D5" s="102" t="s">
        <v>4</v>
      </c>
      <c r="E5" s="102"/>
      <c r="F5" s="102"/>
      <c r="G5" s="102"/>
      <c r="H5" s="102" t="s">
        <v>27</v>
      </c>
      <c r="I5" s="102" t="s">
        <v>45</v>
      </c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</row>
    <row r="6" spans="1:23" ht="12.75" customHeight="1">
      <c r="A6" s="102"/>
      <c r="B6" s="102"/>
      <c r="C6" s="102"/>
      <c r="D6" s="102"/>
      <c r="E6" s="102"/>
      <c r="F6" s="102"/>
      <c r="G6" s="102"/>
      <c r="H6" s="102"/>
      <c r="I6" s="102" t="s">
        <v>46</v>
      </c>
      <c r="J6" s="102" t="s">
        <v>23</v>
      </c>
      <c r="K6" s="102"/>
      <c r="L6" s="102"/>
      <c r="M6" s="102"/>
      <c r="N6" s="102"/>
      <c r="O6" s="102"/>
      <c r="P6" s="102"/>
      <c r="Q6" s="102"/>
      <c r="R6" s="102" t="s">
        <v>26</v>
      </c>
      <c r="S6" s="102" t="s">
        <v>23</v>
      </c>
      <c r="T6" s="102"/>
      <c r="U6" s="102"/>
      <c r="V6" s="102"/>
      <c r="W6" s="102"/>
    </row>
    <row r="7" spans="1:23" ht="12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 t="s">
        <v>47</v>
      </c>
      <c r="K7" s="102" t="s">
        <v>23</v>
      </c>
      <c r="L7" s="102"/>
      <c r="M7" s="102" t="s">
        <v>22</v>
      </c>
      <c r="N7" s="102" t="s">
        <v>21</v>
      </c>
      <c r="O7" s="102" t="s">
        <v>20</v>
      </c>
      <c r="P7" s="102" t="s">
        <v>48</v>
      </c>
      <c r="Q7" s="102" t="s">
        <v>49</v>
      </c>
      <c r="R7" s="102"/>
      <c r="S7" s="102" t="s">
        <v>25</v>
      </c>
      <c r="T7" s="102" t="s">
        <v>24</v>
      </c>
      <c r="U7" s="102"/>
      <c r="V7" s="102" t="s">
        <v>50</v>
      </c>
      <c r="W7" s="102" t="s">
        <v>51</v>
      </c>
    </row>
    <row r="8" spans="1:23" ht="61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78" t="s">
        <v>18</v>
      </c>
      <c r="L8" s="78" t="s">
        <v>17</v>
      </c>
      <c r="M8" s="102"/>
      <c r="N8" s="102"/>
      <c r="O8" s="102"/>
      <c r="P8" s="102"/>
      <c r="Q8" s="102"/>
      <c r="R8" s="102"/>
      <c r="S8" s="102"/>
      <c r="T8" s="102" t="s">
        <v>19</v>
      </c>
      <c r="U8" s="102"/>
      <c r="V8" s="102"/>
      <c r="W8" s="102"/>
    </row>
    <row r="9" spans="1:23" ht="12.75">
      <c r="A9" s="79" t="s">
        <v>5</v>
      </c>
      <c r="B9" s="79" t="s">
        <v>6</v>
      </c>
      <c r="C9" s="79" t="s">
        <v>7</v>
      </c>
      <c r="D9" s="105" t="s">
        <v>8</v>
      </c>
      <c r="E9" s="105"/>
      <c r="F9" s="105"/>
      <c r="G9" s="105"/>
      <c r="H9" s="79" t="s">
        <v>9</v>
      </c>
      <c r="I9" s="79" t="s">
        <v>40</v>
      </c>
      <c r="J9" s="79" t="s">
        <v>41</v>
      </c>
      <c r="K9" s="79" t="s">
        <v>42</v>
      </c>
      <c r="L9" s="79" t="s">
        <v>52</v>
      </c>
      <c r="M9" s="79" t="s">
        <v>53</v>
      </c>
      <c r="N9" s="79" t="s">
        <v>54</v>
      </c>
      <c r="O9" s="79" t="s">
        <v>55</v>
      </c>
      <c r="P9" s="79" t="s">
        <v>56</v>
      </c>
      <c r="Q9" s="79" t="s">
        <v>57</v>
      </c>
      <c r="R9" s="79" t="s">
        <v>58</v>
      </c>
      <c r="S9" s="79" t="s">
        <v>59</v>
      </c>
      <c r="T9" s="105" t="s">
        <v>60</v>
      </c>
      <c r="U9" s="105"/>
      <c r="V9" s="79" t="s">
        <v>61</v>
      </c>
      <c r="W9" s="79" t="s">
        <v>62</v>
      </c>
    </row>
    <row r="10" spans="1:23" ht="12.75" customHeight="1">
      <c r="A10" s="102" t="s">
        <v>66</v>
      </c>
      <c r="B10" s="102" t="s">
        <v>63</v>
      </c>
      <c r="C10" s="102" t="s">
        <v>63</v>
      </c>
      <c r="D10" s="100" t="s">
        <v>67</v>
      </c>
      <c r="E10" s="100"/>
      <c r="F10" s="100" t="s">
        <v>32</v>
      </c>
      <c r="G10" s="100"/>
      <c r="H10" s="70">
        <v>7799702</v>
      </c>
      <c r="I10" s="70">
        <v>4180677</v>
      </c>
      <c r="J10" s="70">
        <v>4106842</v>
      </c>
      <c r="K10" s="70">
        <v>1193123</v>
      </c>
      <c r="L10" s="70">
        <v>2913719</v>
      </c>
      <c r="M10" s="70">
        <v>43835</v>
      </c>
      <c r="N10" s="70">
        <v>30000</v>
      </c>
      <c r="O10" s="70">
        <v>0</v>
      </c>
      <c r="P10" s="70">
        <v>0</v>
      </c>
      <c r="Q10" s="70">
        <v>0</v>
      </c>
      <c r="R10" s="70">
        <v>3619025</v>
      </c>
      <c r="S10" s="70">
        <v>3619025</v>
      </c>
      <c r="T10" s="101">
        <v>0</v>
      </c>
      <c r="U10" s="101"/>
      <c r="V10" s="70">
        <v>0</v>
      </c>
      <c r="W10" s="70">
        <v>0</v>
      </c>
    </row>
    <row r="11" spans="1:23" ht="12.75" customHeight="1">
      <c r="A11" s="102"/>
      <c r="B11" s="102"/>
      <c r="C11" s="102"/>
      <c r="D11" s="100"/>
      <c r="E11" s="100"/>
      <c r="F11" s="100" t="s">
        <v>33</v>
      </c>
      <c r="G11" s="100"/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101">
        <v>0</v>
      </c>
      <c r="U11" s="101"/>
      <c r="V11" s="70">
        <v>0</v>
      </c>
      <c r="W11" s="70">
        <v>0</v>
      </c>
    </row>
    <row r="12" spans="1:23" ht="12.75" customHeight="1">
      <c r="A12" s="102"/>
      <c r="B12" s="102"/>
      <c r="C12" s="102"/>
      <c r="D12" s="100"/>
      <c r="E12" s="100"/>
      <c r="F12" s="100" t="s">
        <v>34</v>
      </c>
      <c r="G12" s="100"/>
      <c r="H12" s="70">
        <v>10037</v>
      </c>
      <c r="I12" s="70">
        <v>10037</v>
      </c>
      <c r="J12" s="70">
        <v>10037</v>
      </c>
      <c r="K12" s="70">
        <v>37</v>
      </c>
      <c r="L12" s="70">
        <v>10000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101">
        <v>0</v>
      </c>
      <c r="U12" s="101"/>
      <c r="V12" s="70">
        <v>0</v>
      </c>
      <c r="W12" s="70">
        <v>0</v>
      </c>
    </row>
    <row r="13" spans="1:23" ht="12.75" customHeight="1">
      <c r="A13" s="102"/>
      <c r="B13" s="102"/>
      <c r="C13" s="102"/>
      <c r="D13" s="100"/>
      <c r="E13" s="100"/>
      <c r="F13" s="100" t="s">
        <v>35</v>
      </c>
      <c r="G13" s="100"/>
      <c r="H13" s="70">
        <v>7809739</v>
      </c>
      <c r="I13" s="70">
        <v>4190714</v>
      </c>
      <c r="J13" s="70">
        <v>4116879</v>
      </c>
      <c r="K13" s="70">
        <v>1193160</v>
      </c>
      <c r="L13" s="70">
        <v>2923719</v>
      </c>
      <c r="M13" s="70">
        <v>43835</v>
      </c>
      <c r="N13" s="70">
        <v>30000</v>
      </c>
      <c r="O13" s="70">
        <v>0</v>
      </c>
      <c r="P13" s="70">
        <v>0</v>
      </c>
      <c r="Q13" s="70">
        <v>0</v>
      </c>
      <c r="R13" s="70">
        <v>3619025</v>
      </c>
      <c r="S13" s="70">
        <v>3619025</v>
      </c>
      <c r="T13" s="101">
        <v>0</v>
      </c>
      <c r="U13" s="101"/>
      <c r="V13" s="70">
        <v>0</v>
      </c>
      <c r="W13" s="70">
        <v>0</v>
      </c>
    </row>
    <row r="14" spans="1:23" ht="12.75" customHeight="1">
      <c r="A14" s="102" t="s">
        <v>63</v>
      </c>
      <c r="B14" s="102" t="s">
        <v>225</v>
      </c>
      <c r="C14" s="102" t="s">
        <v>63</v>
      </c>
      <c r="D14" s="100" t="s">
        <v>226</v>
      </c>
      <c r="E14" s="100"/>
      <c r="F14" s="100" t="s">
        <v>32</v>
      </c>
      <c r="G14" s="100"/>
      <c r="H14" s="70">
        <v>7423726</v>
      </c>
      <c r="I14" s="70">
        <v>3804701</v>
      </c>
      <c r="J14" s="70">
        <v>3774701</v>
      </c>
      <c r="K14" s="70">
        <v>1192269</v>
      </c>
      <c r="L14" s="70">
        <v>2582432</v>
      </c>
      <c r="M14" s="70">
        <v>0</v>
      </c>
      <c r="N14" s="70">
        <v>30000</v>
      </c>
      <c r="O14" s="70">
        <v>0</v>
      </c>
      <c r="P14" s="70">
        <v>0</v>
      </c>
      <c r="Q14" s="70">
        <v>0</v>
      </c>
      <c r="R14" s="70">
        <v>3619025</v>
      </c>
      <c r="S14" s="70">
        <v>3619025</v>
      </c>
      <c r="T14" s="101">
        <v>0</v>
      </c>
      <c r="U14" s="101"/>
      <c r="V14" s="70">
        <v>0</v>
      </c>
      <c r="W14" s="70">
        <v>0</v>
      </c>
    </row>
    <row r="15" spans="1:23" ht="12.75" customHeight="1">
      <c r="A15" s="102"/>
      <c r="B15" s="102"/>
      <c r="C15" s="102"/>
      <c r="D15" s="100"/>
      <c r="E15" s="100"/>
      <c r="F15" s="100" t="s">
        <v>33</v>
      </c>
      <c r="G15" s="100"/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101">
        <v>0</v>
      </c>
      <c r="U15" s="101"/>
      <c r="V15" s="70">
        <v>0</v>
      </c>
      <c r="W15" s="70">
        <v>0</v>
      </c>
    </row>
    <row r="16" spans="1:23" ht="12.75" customHeight="1">
      <c r="A16" s="102"/>
      <c r="B16" s="102"/>
      <c r="C16" s="102"/>
      <c r="D16" s="100"/>
      <c r="E16" s="100"/>
      <c r="F16" s="100" t="s">
        <v>34</v>
      </c>
      <c r="G16" s="100"/>
      <c r="H16" s="70">
        <v>10000</v>
      </c>
      <c r="I16" s="70">
        <v>10000</v>
      </c>
      <c r="J16" s="70">
        <v>10000</v>
      </c>
      <c r="K16" s="70">
        <v>0</v>
      </c>
      <c r="L16" s="70">
        <v>10000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101">
        <v>0</v>
      </c>
      <c r="U16" s="101"/>
      <c r="V16" s="70">
        <v>0</v>
      </c>
      <c r="W16" s="70">
        <v>0</v>
      </c>
    </row>
    <row r="17" spans="1:23" ht="12.75" customHeight="1">
      <c r="A17" s="102"/>
      <c r="B17" s="102"/>
      <c r="C17" s="102"/>
      <c r="D17" s="100"/>
      <c r="E17" s="100"/>
      <c r="F17" s="100" t="s">
        <v>35</v>
      </c>
      <c r="G17" s="100"/>
      <c r="H17" s="70">
        <v>7433726</v>
      </c>
      <c r="I17" s="70">
        <v>3814701</v>
      </c>
      <c r="J17" s="70">
        <v>3784701</v>
      </c>
      <c r="K17" s="70">
        <v>1192269</v>
      </c>
      <c r="L17" s="70">
        <v>2592432</v>
      </c>
      <c r="M17" s="70">
        <v>0</v>
      </c>
      <c r="N17" s="70">
        <v>30000</v>
      </c>
      <c r="O17" s="70">
        <v>0</v>
      </c>
      <c r="P17" s="70">
        <v>0</v>
      </c>
      <c r="Q17" s="70">
        <v>0</v>
      </c>
      <c r="R17" s="70">
        <v>3619025</v>
      </c>
      <c r="S17" s="70">
        <v>3619025</v>
      </c>
      <c r="T17" s="101">
        <v>0</v>
      </c>
      <c r="U17" s="101"/>
      <c r="V17" s="70">
        <v>0</v>
      </c>
      <c r="W17" s="70">
        <v>0</v>
      </c>
    </row>
    <row r="18" spans="1:23" ht="12.75" customHeight="1">
      <c r="A18" s="102" t="s">
        <v>63</v>
      </c>
      <c r="B18" s="102" t="s">
        <v>268</v>
      </c>
      <c r="C18" s="102" t="s">
        <v>63</v>
      </c>
      <c r="D18" s="100" t="s">
        <v>206</v>
      </c>
      <c r="E18" s="100"/>
      <c r="F18" s="100" t="s">
        <v>32</v>
      </c>
      <c r="G18" s="100"/>
      <c r="H18" s="70">
        <v>854</v>
      </c>
      <c r="I18" s="70">
        <v>854</v>
      </c>
      <c r="J18" s="70">
        <v>854</v>
      </c>
      <c r="K18" s="70">
        <v>854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101">
        <v>0</v>
      </c>
      <c r="U18" s="101"/>
      <c r="V18" s="70">
        <v>0</v>
      </c>
      <c r="W18" s="70">
        <v>0</v>
      </c>
    </row>
    <row r="19" spans="1:23" ht="12.75" customHeight="1">
      <c r="A19" s="102"/>
      <c r="B19" s="102"/>
      <c r="C19" s="102"/>
      <c r="D19" s="100"/>
      <c r="E19" s="100"/>
      <c r="F19" s="100" t="s">
        <v>33</v>
      </c>
      <c r="G19" s="100"/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101">
        <v>0</v>
      </c>
      <c r="U19" s="101"/>
      <c r="V19" s="70">
        <v>0</v>
      </c>
      <c r="W19" s="70">
        <v>0</v>
      </c>
    </row>
    <row r="20" spans="1:23" ht="12.75" customHeight="1">
      <c r="A20" s="102"/>
      <c r="B20" s="102"/>
      <c r="C20" s="102"/>
      <c r="D20" s="100"/>
      <c r="E20" s="100"/>
      <c r="F20" s="100" t="s">
        <v>34</v>
      </c>
      <c r="G20" s="100"/>
      <c r="H20" s="70">
        <v>37</v>
      </c>
      <c r="I20" s="70">
        <v>37</v>
      </c>
      <c r="J20" s="70">
        <v>37</v>
      </c>
      <c r="K20" s="70">
        <v>37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101">
        <v>0</v>
      </c>
      <c r="U20" s="101"/>
      <c r="V20" s="70">
        <v>0</v>
      </c>
      <c r="W20" s="70">
        <v>0</v>
      </c>
    </row>
    <row r="21" spans="1:23" ht="12.75" customHeight="1">
      <c r="A21" s="102"/>
      <c r="B21" s="102"/>
      <c r="C21" s="102"/>
      <c r="D21" s="100"/>
      <c r="E21" s="100"/>
      <c r="F21" s="100" t="s">
        <v>35</v>
      </c>
      <c r="G21" s="100"/>
      <c r="H21" s="70">
        <v>891</v>
      </c>
      <c r="I21" s="70">
        <v>891</v>
      </c>
      <c r="J21" s="70">
        <v>891</v>
      </c>
      <c r="K21" s="70">
        <v>891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101">
        <v>0</v>
      </c>
      <c r="U21" s="101"/>
      <c r="V21" s="70">
        <v>0</v>
      </c>
      <c r="W21" s="70">
        <v>0</v>
      </c>
    </row>
    <row r="22" spans="1:23" ht="12.75" customHeight="1">
      <c r="A22" s="102" t="s">
        <v>207</v>
      </c>
      <c r="B22" s="102" t="s">
        <v>63</v>
      </c>
      <c r="C22" s="102" t="s">
        <v>63</v>
      </c>
      <c r="D22" s="100" t="s">
        <v>271</v>
      </c>
      <c r="E22" s="100"/>
      <c r="F22" s="100" t="s">
        <v>32</v>
      </c>
      <c r="G22" s="100"/>
      <c r="H22" s="70">
        <v>2506810</v>
      </c>
      <c r="I22" s="70">
        <v>213145</v>
      </c>
      <c r="J22" s="70">
        <v>213145</v>
      </c>
      <c r="K22" s="70">
        <v>42952</v>
      </c>
      <c r="L22" s="70">
        <v>170193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2293665</v>
      </c>
      <c r="S22" s="70">
        <v>2293665</v>
      </c>
      <c r="T22" s="101">
        <v>1504662</v>
      </c>
      <c r="U22" s="101"/>
      <c r="V22" s="70">
        <v>0</v>
      </c>
      <c r="W22" s="70">
        <v>0</v>
      </c>
    </row>
    <row r="23" spans="1:23" ht="12.75" customHeight="1">
      <c r="A23" s="102"/>
      <c r="B23" s="102"/>
      <c r="C23" s="102"/>
      <c r="D23" s="100"/>
      <c r="E23" s="100"/>
      <c r="F23" s="100" t="s">
        <v>33</v>
      </c>
      <c r="G23" s="100"/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101">
        <v>0</v>
      </c>
      <c r="U23" s="101"/>
      <c r="V23" s="70">
        <v>0</v>
      </c>
      <c r="W23" s="70">
        <v>0</v>
      </c>
    </row>
    <row r="24" spans="1:23" ht="12.75" customHeight="1">
      <c r="A24" s="102"/>
      <c r="B24" s="102"/>
      <c r="C24" s="102"/>
      <c r="D24" s="100"/>
      <c r="E24" s="100"/>
      <c r="F24" s="100" t="s">
        <v>34</v>
      </c>
      <c r="G24" s="100"/>
      <c r="H24" s="70">
        <v>167</v>
      </c>
      <c r="I24" s="70">
        <v>167</v>
      </c>
      <c r="J24" s="70">
        <v>167</v>
      </c>
      <c r="K24" s="70">
        <v>0</v>
      </c>
      <c r="L24" s="70">
        <v>167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101">
        <v>0</v>
      </c>
      <c r="U24" s="101"/>
      <c r="V24" s="70">
        <v>0</v>
      </c>
      <c r="W24" s="70">
        <v>0</v>
      </c>
    </row>
    <row r="25" spans="1:23" ht="12.75" customHeight="1">
      <c r="A25" s="102"/>
      <c r="B25" s="102"/>
      <c r="C25" s="102"/>
      <c r="D25" s="100"/>
      <c r="E25" s="100"/>
      <c r="F25" s="100" t="s">
        <v>35</v>
      </c>
      <c r="G25" s="100"/>
      <c r="H25" s="70">
        <v>2506977</v>
      </c>
      <c r="I25" s="70">
        <v>213312</v>
      </c>
      <c r="J25" s="70">
        <v>213312</v>
      </c>
      <c r="K25" s="70">
        <v>42952</v>
      </c>
      <c r="L25" s="70">
        <v>170360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2293665</v>
      </c>
      <c r="S25" s="70">
        <v>2293665</v>
      </c>
      <c r="T25" s="101">
        <v>1504662</v>
      </c>
      <c r="U25" s="101"/>
      <c r="V25" s="70">
        <v>0</v>
      </c>
      <c r="W25" s="70">
        <v>0</v>
      </c>
    </row>
    <row r="26" spans="1:23" ht="12.75" customHeight="1">
      <c r="A26" s="102" t="s">
        <v>63</v>
      </c>
      <c r="B26" s="102" t="s">
        <v>275</v>
      </c>
      <c r="C26" s="102" t="s">
        <v>63</v>
      </c>
      <c r="D26" s="100" t="s">
        <v>276</v>
      </c>
      <c r="E26" s="100"/>
      <c r="F26" s="100" t="s">
        <v>32</v>
      </c>
      <c r="G26" s="100"/>
      <c r="H26" s="70">
        <v>2406810</v>
      </c>
      <c r="I26" s="70">
        <v>213145</v>
      </c>
      <c r="J26" s="70">
        <v>213145</v>
      </c>
      <c r="K26" s="70">
        <v>42952</v>
      </c>
      <c r="L26" s="70">
        <v>170193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2193665</v>
      </c>
      <c r="S26" s="70">
        <v>2193665</v>
      </c>
      <c r="T26" s="101">
        <v>1504662</v>
      </c>
      <c r="U26" s="101"/>
      <c r="V26" s="70">
        <v>0</v>
      </c>
      <c r="W26" s="70">
        <v>0</v>
      </c>
    </row>
    <row r="27" spans="1:23" ht="12.75" customHeight="1">
      <c r="A27" s="102"/>
      <c r="B27" s="102"/>
      <c r="C27" s="102"/>
      <c r="D27" s="100"/>
      <c r="E27" s="100"/>
      <c r="F27" s="100" t="s">
        <v>33</v>
      </c>
      <c r="G27" s="100"/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101">
        <v>0</v>
      </c>
      <c r="U27" s="101"/>
      <c r="V27" s="70">
        <v>0</v>
      </c>
      <c r="W27" s="70">
        <v>0</v>
      </c>
    </row>
    <row r="28" spans="1:23" ht="12.75" customHeight="1">
      <c r="A28" s="102"/>
      <c r="B28" s="102"/>
      <c r="C28" s="102"/>
      <c r="D28" s="100"/>
      <c r="E28" s="100"/>
      <c r="F28" s="100" t="s">
        <v>34</v>
      </c>
      <c r="G28" s="100"/>
      <c r="H28" s="70">
        <v>167</v>
      </c>
      <c r="I28" s="70">
        <v>167</v>
      </c>
      <c r="J28" s="70">
        <v>167</v>
      </c>
      <c r="K28" s="70">
        <v>0</v>
      </c>
      <c r="L28" s="70">
        <v>167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101">
        <v>0</v>
      </c>
      <c r="U28" s="101"/>
      <c r="V28" s="70">
        <v>0</v>
      </c>
      <c r="W28" s="70">
        <v>0</v>
      </c>
    </row>
    <row r="29" spans="1:23" ht="12.75" customHeight="1">
      <c r="A29" s="102"/>
      <c r="B29" s="102"/>
      <c r="C29" s="102"/>
      <c r="D29" s="100"/>
      <c r="E29" s="100"/>
      <c r="F29" s="100" t="s">
        <v>35</v>
      </c>
      <c r="G29" s="100"/>
      <c r="H29" s="70">
        <v>2406977</v>
      </c>
      <c r="I29" s="70">
        <v>213312</v>
      </c>
      <c r="J29" s="70">
        <v>213312</v>
      </c>
      <c r="K29" s="70">
        <v>42952</v>
      </c>
      <c r="L29" s="70">
        <v>170360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2193665</v>
      </c>
      <c r="S29" s="70">
        <v>2193665</v>
      </c>
      <c r="T29" s="101">
        <v>1504662</v>
      </c>
      <c r="U29" s="101"/>
      <c r="V29" s="70">
        <v>0</v>
      </c>
      <c r="W29" s="70">
        <v>0</v>
      </c>
    </row>
    <row r="30" spans="1:23" ht="12.75" customHeight="1">
      <c r="A30" s="102" t="s">
        <v>279</v>
      </c>
      <c r="B30" s="102" t="s">
        <v>63</v>
      </c>
      <c r="C30" s="102" t="s">
        <v>63</v>
      </c>
      <c r="D30" s="100" t="s">
        <v>280</v>
      </c>
      <c r="E30" s="100"/>
      <c r="F30" s="100" t="s">
        <v>32</v>
      </c>
      <c r="G30" s="100"/>
      <c r="H30" s="70">
        <v>2273744</v>
      </c>
      <c r="I30" s="70">
        <v>661944</v>
      </c>
      <c r="J30" s="70">
        <v>661944</v>
      </c>
      <c r="K30" s="70">
        <v>458894</v>
      </c>
      <c r="L30" s="70">
        <v>203050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1611800</v>
      </c>
      <c r="S30" s="70">
        <v>1611800</v>
      </c>
      <c r="T30" s="101">
        <v>1611800</v>
      </c>
      <c r="U30" s="101"/>
      <c r="V30" s="70">
        <v>0</v>
      </c>
      <c r="W30" s="70">
        <v>0</v>
      </c>
    </row>
    <row r="31" spans="1:23" ht="12.75" customHeight="1">
      <c r="A31" s="102"/>
      <c r="B31" s="102"/>
      <c r="C31" s="102"/>
      <c r="D31" s="100"/>
      <c r="E31" s="100"/>
      <c r="F31" s="100" t="s">
        <v>33</v>
      </c>
      <c r="G31" s="100"/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101">
        <v>0</v>
      </c>
      <c r="U31" s="101"/>
      <c r="V31" s="70">
        <v>0</v>
      </c>
      <c r="W31" s="70">
        <v>0</v>
      </c>
    </row>
    <row r="32" spans="1:23" ht="12.75" customHeight="1">
      <c r="A32" s="102"/>
      <c r="B32" s="102"/>
      <c r="C32" s="102"/>
      <c r="D32" s="100"/>
      <c r="E32" s="100"/>
      <c r="F32" s="100" t="s">
        <v>34</v>
      </c>
      <c r="G32" s="100"/>
      <c r="H32" s="70">
        <v>4788</v>
      </c>
      <c r="I32" s="70">
        <v>4788</v>
      </c>
      <c r="J32" s="70">
        <v>4788</v>
      </c>
      <c r="K32" s="70">
        <v>4788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101">
        <v>0</v>
      </c>
      <c r="U32" s="101"/>
      <c r="V32" s="70">
        <v>0</v>
      </c>
      <c r="W32" s="70">
        <v>0</v>
      </c>
    </row>
    <row r="33" spans="1:23" ht="12.75" customHeight="1">
      <c r="A33" s="102"/>
      <c r="B33" s="102"/>
      <c r="C33" s="102"/>
      <c r="D33" s="100"/>
      <c r="E33" s="100"/>
      <c r="F33" s="100" t="s">
        <v>35</v>
      </c>
      <c r="G33" s="100"/>
      <c r="H33" s="70">
        <v>2278532</v>
      </c>
      <c r="I33" s="70">
        <v>666732</v>
      </c>
      <c r="J33" s="70">
        <v>666732</v>
      </c>
      <c r="K33" s="70">
        <v>463682</v>
      </c>
      <c r="L33" s="70">
        <v>203050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1611800</v>
      </c>
      <c r="S33" s="70">
        <v>1611800</v>
      </c>
      <c r="T33" s="101">
        <v>1611800</v>
      </c>
      <c r="U33" s="101"/>
      <c r="V33" s="70">
        <v>0</v>
      </c>
      <c r="W33" s="70">
        <v>0</v>
      </c>
    </row>
    <row r="34" spans="1:23" ht="12.75" customHeight="1">
      <c r="A34" s="102" t="s">
        <v>63</v>
      </c>
      <c r="B34" s="102" t="s">
        <v>284</v>
      </c>
      <c r="C34" s="102" t="s">
        <v>63</v>
      </c>
      <c r="D34" s="100" t="s">
        <v>285</v>
      </c>
      <c r="E34" s="100"/>
      <c r="F34" s="100" t="s">
        <v>32</v>
      </c>
      <c r="G34" s="100"/>
      <c r="H34" s="70">
        <v>368000</v>
      </c>
      <c r="I34" s="70">
        <v>368000</v>
      </c>
      <c r="J34" s="70">
        <v>368000</v>
      </c>
      <c r="K34" s="70">
        <v>200000</v>
      </c>
      <c r="L34" s="70">
        <v>168000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101">
        <v>0</v>
      </c>
      <c r="U34" s="101"/>
      <c r="V34" s="70">
        <v>0</v>
      </c>
      <c r="W34" s="70">
        <v>0</v>
      </c>
    </row>
    <row r="35" spans="1:23" ht="12.75" customHeight="1">
      <c r="A35" s="102"/>
      <c r="B35" s="102"/>
      <c r="C35" s="102"/>
      <c r="D35" s="100"/>
      <c r="E35" s="100"/>
      <c r="F35" s="100" t="s">
        <v>33</v>
      </c>
      <c r="G35" s="100"/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101">
        <v>0</v>
      </c>
      <c r="U35" s="101"/>
      <c r="V35" s="70">
        <v>0</v>
      </c>
      <c r="W35" s="70">
        <v>0</v>
      </c>
    </row>
    <row r="36" spans="1:23" ht="12.75" customHeight="1">
      <c r="A36" s="102"/>
      <c r="B36" s="102"/>
      <c r="C36" s="102"/>
      <c r="D36" s="100"/>
      <c r="E36" s="100"/>
      <c r="F36" s="100" t="s">
        <v>34</v>
      </c>
      <c r="G36" s="100"/>
      <c r="H36" s="70">
        <v>4788</v>
      </c>
      <c r="I36" s="70">
        <v>4788</v>
      </c>
      <c r="J36" s="70">
        <v>4788</v>
      </c>
      <c r="K36" s="70">
        <v>4788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101">
        <v>0</v>
      </c>
      <c r="U36" s="101"/>
      <c r="V36" s="70">
        <v>0</v>
      </c>
      <c r="W36" s="70">
        <v>0</v>
      </c>
    </row>
    <row r="37" spans="1:23" ht="12.75" customHeight="1">
      <c r="A37" s="102"/>
      <c r="B37" s="102"/>
      <c r="C37" s="102"/>
      <c r="D37" s="100"/>
      <c r="E37" s="100"/>
      <c r="F37" s="100" t="s">
        <v>35</v>
      </c>
      <c r="G37" s="100"/>
      <c r="H37" s="70">
        <v>372788</v>
      </c>
      <c r="I37" s="70">
        <v>372788</v>
      </c>
      <c r="J37" s="70">
        <v>372788</v>
      </c>
      <c r="K37" s="70">
        <v>204788</v>
      </c>
      <c r="L37" s="70">
        <v>168000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101">
        <v>0</v>
      </c>
      <c r="U37" s="101"/>
      <c r="V37" s="70">
        <v>0</v>
      </c>
      <c r="W37" s="70">
        <v>0</v>
      </c>
    </row>
    <row r="38" spans="1:23" ht="12.75" customHeight="1">
      <c r="A38" s="102" t="s">
        <v>290</v>
      </c>
      <c r="B38" s="102" t="s">
        <v>63</v>
      </c>
      <c r="C38" s="102" t="s">
        <v>63</v>
      </c>
      <c r="D38" s="100" t="s">
        <v>291</v>
      </c>
      <c r="E38" s="100"/>
      <c r="F38" s="100" t="s">
        <v>32</v>
      </c>
      <c r="G38" s="100"/>
      <c r="H38" s="70">
        <v>8634120</v>
      </c>
      <c r="I38" s="70">
        <v>8552120</v>
      </c>
      <c r="J38" s="70">
        <v>8260649</v>
      </c>
      <c r="K38" s="70">
        <v>6001083</v>
      </c>
      <c r="L38" s="70">
        <v>2259566</v>
      </c>
      <c r="M38" s="70">
        <v>0</v>
      </c>
      <c r="N38" s="70">
        <v>291471</v>
      </c>
      <c r="O38" s="70">
        <v>0</v>
      </c>
      <c r="P38" s="70">
        <v>0</v>
      </c>
      <c r="Q38" s="70">
        <v>0</v>
      </c>
      <c r="R38" s="70">
        <v>82000</v>
      </c>
      <c r="S38" s="70">
        <v>82000</v>
      </c>
      <c r="T38" s="101">
        <v>0</v>
      </c>
      <c r="U38" s="101"/>
      <c r="V38" s="70">
        <v>0</v>
      </c>
      <c r="W38" s="70">
        <v>0</v>
      </c>
    </row>
    <row r="39" spans="1:23" ht="12.75" customHeight="1">
      <c r="A39" s="102"/>
      <c r="B39" s="102"/>
      <c r="C39" s="102"/>
      <c r="D39" s="100"/>
      <c r="E39" s="100"/>
      <c r="F39" s="100" t="s">
        <v>33</v>
      </c>
      <c r="G39" s="100"/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101">
        <v>0</v>
      </c>
      <c r="U39" s="101"/>
      <c r="V39" s="70">
        <v>0</v>
      </c>
      <c r="W39" s="70">
        <v>0</v>
      </c>
    </row>
    <row r="40" spans="1:23" ht="12.75" customHeight="1">
      <c r="A40" s="102"/>
      <c r="B40" s="102"/>
      <c r="C40" s="102"/>
      <c r="D40" s="100"/>
      <c r="E40" s="100"/>
      <c r="F40" s="100" t="s">
        <v>34</v>
      </c>
      <c r="G40" s="100"/>
      <c r="H40" s="70">
        <v>100</v>
      </c>
      <c r="I40" s="70">
        <v>100</v>
      </c>
      <c r="J40" s="70">
        <v>100</v>
      </c>
      <c r="K40" s="70">
        <v>100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101">
        <v>0</v>
      </c>
      <c r="U40" s="101"/>
      <c r="V40" s="70">
        <v>0</v>
      </c>
      <c r="W40" s="70">
        <v>0</v>
      </c>
    </row>
    <row r="41" spans="1:23" ht="12.75" customHeight="1">
      <c r="A41" s="102"/>
      <c r="B41" s="102"/>
      <c r="C41" s="102"/>
      <c r="D41" s="100"/>
      <c r="E41" s="100"/>
      <c r="F41" s="100" t="s">
        <v>35</v>
      </c>
      <c r="G41" s="100"/>
      <c r="H41" s="70">
        <v>8634220</v>
      </c>
      <c r="I41" s="70">
        <v>8552220</v>
      </c>
      <c r="J41" s="70">
        <v>8260749</v>
      </c>
      <c r="K41" s="70">
        <v>6001183</v>
      </c>
      <c r="L41" s="70">
        <v>2259566</v>
      </c>
      <c r="M41" s="70">
        <v>0</v>
      </c>
      <c r="N41" s="70">
        <v>291471</v>
      </c>
      <c r="O41" s="70">
        <v>0</v>
      </c>
      <c r="P41" s="70">
        <v>0</v>
      </c>
      <c r="Q41" s="70">
        <v>0</v>
      </c>
      <c r="R41" s="70">
        <v>82000</v>
      </c>
      <c r="S41" s="70">
        <v>82000</v>
      </c>
      <c r="T41" s="101">
        <v>0</v>
      </c>
      <c r="U41" s="101"/>
      <c r="V41" s="70">
        <v>0</v>
      </c>
      <c r="W41" s="70">
        <v>0</v>
      </c>
    </row>
    <row r="42" spans="1:23" ht="12.75" customHeight="1">
      <c r="A42" s="102" t="s">
        <v>63</v>
      </c>
      <c r="B42" s="102" t="s">
        <v>295</v>
      </c>
      <c r="C42" s="102" t="s">
        <v>63</v>
      </c>
      <c r="D42" s="100" t="s">
        <v>296</v>
      </c>
      <c r="E42" s="100"/>
      <c r="F42" s="100" t="s">
        <v>32</v>
      </c>
      <c r="G42" s="100"/>
      <c r="H42" s="70">
        <v>28290</v>
      </c>
      <c r="I42" s="70">
        <v>28290</v>
      </c>
      <c r="J42" s="70">
        <v>25819</v>
      </c>
      <c r="K42" s="70">
        <v>19021</v>
      </c>
      <c r="L42" s="70">
        <v>6798</v>
      </c>
      <c r="M42" s="70">
        <v>0</v>
      </c>
      <c r="N42" s="70">
        <v>2471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101">
        <v>0</v>
      </c>
      <c r="U42" s="101"/>
      <c r="V42" s="70">
        <v>0</v>
      </c>
      <c r="W42" s="70">
        <v>0</v>
      </c>
    </row>
    <row r="43" spans="1:23" ht="12.75" customHeight="1">
      <c r="A43" s="102"/>
      <c r="B43" s="102"/>
      <c r="C43" s="102"/>
      <c r="D43" s="100"/>
      <c r="E43" s="100"/>
      <c r="F43" s="100" t="s">
        <v>33</v>
      </c>
      <c r="G43" s="100"/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101">
        <v>0</v>
      </c>
      <c r="U43" s="101"/>
      <c r="V43" s="70">
        <v>0</v>
      </c>
      <c r="W43" s="70">
        <v>0</v>
      </c>
    </row>
    <row r="44" spans="1:23" ht="12.75" customHeight="1">
      <c r="A44" s="102"/>
      <c r="B44" s="102"/>
      <c r="C44" s="102"/>
      <c r="D44" s="100"/>
      <c r="E44" s="100"/>
      <c r="F44" s="100" t="s">
        <v>34</v>
      </c>
      <c r="G44" s="100"/>
      <c r="H44" s="70">
        <v>100</v>
      </c>
      <c r="I44" s="70">
        <v>100</v>
      </c>
      <c r="J44" s="70">
        <v>100</v>
      </c>
      <c r="K44" s="70">
        <v>100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101">
        <v>0</v>
      </c>
      <c r="U44" s="101"/>
      <c r="V44" s="70">
        <v>0</v>
      </c>
      <c r="W44" s="70">
        <v>0</v>
      </c>
    </row>
    <row r="45" spans="1:23" ht="12.75" customHeight="1">
      <c r="A45" s="102"/>
      <c r="B45" s="102"/>
      <c r="C45" s="102"/>
      <c r="D45" s="100"/>
      <c r="E45" s="100"/>
      <c r="F45" s="100" t="s">
        <v>35</v>
      </c>
      <c r="G45" s="100"/>
      <c r="H45" s="70">
        <v>28390</v>
      </c>
      <c r="I45" s="70">
        <v>28390</v>
      </c>
      <c r="J45" s="70">
        <v>25919</v>
      </c>
      <c r="K45" s="70">
        <v>19121</v>
      </c>
      <c r="L45" s="70">
        <v>6798</v>
      </c>
      <c r="M45" s="70">
        <v>0</v>
      </c>
      <c r="N45" s="70">
        <v>2471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101">
        <v>0</v>
      </c>
      <c r="U45" s="101"/>
      <c r="V45" s="70">
        <v>0</v>
      </c>
      <c r="W45" s="70">
        <v>0</v>
      </c>
    </row>
    <row r="46" spans="1:23" ht="12.75" customHeight="1">
      <c r="A46" s="102" t="s">
        <v>227</v>
      </c>
      <c r="B46" s="102" t="s">
        <v>63</v>
      </c>
      <c r="C46" s="102" t="s">
        <v>63</v>
      </c>
      <c r="D46" s="100" t="s">
        <v>228</v>
      </c>
      <c r="E46" s="100"/>
      <c r="F46" s="100" t="s">
        <v>32</v>
      </c>
      <c r="G46" s="100"/>
      <c r="H46" s="70">
        <v>26748443.59</v>
      </c>
      <c r="I46" s="70">
        <v>22139462.59</v>
      </c>
      <c r="J46" s="70">
        <v>18656572.59</v>
      </c>
      <c r="K46" s="70">
        <v>16068271</v>
      </c>
      <c r="L46" s="70">
        <v>2588301.59</v>
      </c>
      <c r="M46" s="70">
        <v>1187000</v>
      </c>
      <c r="N46" s="70">
        <v>362830</v>
      </c>
      <c r="O46" s="70">
        <v>1933060</v>
      </c>
      <c r="P46" s="70">
        <v>0</v>
      </c>
      <c r="Q46" s="70">
        <v>0</v>
      </c>
      <c r="R46" s="70">
        <v>4608981</v>
      </c>
      <c r="S46" s="70">
        <v>4608981</v>
      </c>
      <c r="T46" s="101">
        <v>2924080</v>
      </c>
      <c r="U46" s="101"/>
      <c r="V46" s="70">
        <v>0</v>
      </c>
      <c r="W46" s="70">
        <v>0</v>
      </c>
    </row>
    <row r="47" spans="1:23" ht="12.75" customHeight="1">
      <c r="A47" s="102"/>
      <c r="B47" s="102"/>
      <c r="C47" s="102"/>
      <c r="D47" s="100"/>
      <c r="E47" s="100"/>
      <c r="F47" s="100" t="s">
        <v>33</v>
      </c>
      <c r="G47" s="100"/>
      <c r="H47" s="70">
        <v>0</v>
      </c>
      <c r="I47" s="70">
        <v>0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101">
        <v>0</v>
      </c>
      <c r="U47" s="101"/>
      <c r="V47" s="70">
        <v>0</v>
      </c>
      <c r="W47" s="70">
        <v>0</v>
      </c>
    </row>
    <row r="48" spans="1:23" ht="12.75" customHeight="1">
      <c r="A48" s="102"/>
      <c r="B48" s="102"/>
      <c r="C48" s="102"/>
      <c r="D48" s="100"/>
      <c r="E48" s="100"/>
      <c r="F48" s="100" t="s">
        <v>34</v>
      </c>
      <c r="G48" s="100"/>
      <c r="H48" s="70">
        <v>87602</v>
      </c>
      <c r="I48" s="70">
        <v>87602</v>
      </c>
      <c r="J48" s="70">
        <v>84102</v>
      </c>
      <c r="K48" s="70">
        <v>84102</v>
      </c>
      <c r="L48" s="70">
        <v>0</v>
      </c>
      <c r="M48" s="70">
        <v>0</v>
      </c>
      <c r="N48" s="70">
        <v>3500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101">
        <v>0</v>
      </c>
      <c r="U48" s="101"/>
      <c r="V48" s="70">
        <v>0</v>
      </c>
      <c r="W48" s="70">
        <v>0</v>
      </c>
    </row>
    <row r="49" spans="1:23" ht="12.75" customHeight="1">
      <c r="A49" s="102"/>
      <c r="B49" s="102"/>
      <c r="C49" s="102"/>
      <c r="D49" s="100"/>
      <c r="E49" s="100"/>
      <c r="F49" s="100" t="s">
        <v>35</v>
      </c>
      <c r="G49" s="100"/>
      <c r="H49" s="70">
        <v>26836045.59</v>
      </c>
      <c r="I49" s="70">
        <v>22227064.59</v>
      </c>
      <c r="J49" s="70">
        <v>18740674.59</v>
      </c>
      <c r="K49" s="70">
        <v>16152373</v>
      </c>
      <c r="L49" s="70">
        <v>2588301.59</v>
      </c>
      <c r="M49" s="70">
        <v>1187000</v>
      </c>
      <c r="N49" s="70">
        <v>366330</v>
      </c>
      <c r="O49" s="70">
        <v>1933060</v>
      </c>
      <c r="P49" s="70">
        <v>0</v>
      </c>
      <c r="Q49" s="70">
        <v>0</v>
      </c>
      <c r="R49" s="70">
        <v>4608981</v>
      </c>
      <c r="S49" s="70">
        <v>4608981</v>
      </c>
      <c r="T49" s="101">
        <v>2924080</v>
      </c>
      <c r="U49" s="101"/>
      <c r="V49" s="70">
        <v>0</v>
      </c>
      <c r="W49" s="70">
        <v>0</v>
      </c>
    </row>
    <row r="50" spans="1:23" ht="12.75" customHeight="1">
      <c r="A50" s="102" t="s">
        <v>63</v>
      </c>
      <c r="B50" s="102" t="s">
        <v>229</v>
      </c>
      <c r="C50" s="102" t="s">
        <v>63</v>
      </c>
      <c r="D50" s="100" t="s">
        <v>230</v>
      </c>
      <c r="E50" s="100"/>
      <c r="F50" s="100" t="s">
        <v>32</v>
      </c>
      <c r="G50" s="100"/>
      <c r="H50" s="70">
        <v>4534368</v>
      </c>
      <c r="I50" s="70">
        <v>4534368</v>
      </c>
      <c r="J50" s="70">
        <v>4420086</v>
      </c>
      <c r="K50" s="70">
        <v>4084353</v>
      </c>
      <c r="L50" s="70">
        <v>335733</v>
      </c>
      <c r="M50" s="70">
        <v>80000</v>
      </c>
      <c r="N50" s="70">
        <v>34282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101">
        <v>0</v>
      </c>
      <c r="U50" s="101"/>
      <c r="V50" s="70">
        <v>0</v>
      </c>
      <c r="W50" s="70">
        <v>0</v>
      </c>
    </row>
    <row r="51" spans="1:23" ht="12.75" customHeight="1">
      <c r="A51" s="102"/>
      <c r="B51" s="102"/>
      <c r="C51" s="102"/>
      <c r="D51" s="100"/>
      <c r="E51" s="100"/>
      <c r="F51" s="100" t="s">
        <v>33</v>
      </c>
      <c r="G51" s="100"/>
      <c r="H51" s="70">
        <v>0</v>
      </c>
      <c r="I51" s="70">
        <v>0</v>
      </c>
      <c r="J51" s="70">
        <v>0</v>
      </c>
      <c r="K51" s="70">
        <v>0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101">
        <v>0</v>
      </c>
      <c r="U51" s="101"/>
      <c r="V51" s="70">
        <v>0</v>
      </c>
      <c r="W51" s="70">
        <v>0</v>
      </c>
    </row>
    <row r="52" spans="1:23" ht="12.75" customHeight="1">
      <c r="A52" s="102"/>
      <c r="B52" s="102"/>
      <c r="C52" s="102"/>
      <c r="D52" s="100"/>
      <c r="E52" s="100"/>
      <c r="F52" s="100" t="s">
        <v>34</v>
      </c>
      <c r="G52" s="100"/>
      <c r="H52" s="70">
        <v>15458</v>
      </c>
      <c r="I52" s="70">
        <v>15458</v>
      </c>
      <c r="J52" s="70">
        <v>15458</v>
      </c>
      <c r="K52" s="70">
        <v>15458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101">
        <v>0</v>
      </c>
      <c r="U52" s="101"/>
      <c r="V52" s="70">
        <v>0</v>
      </c>
      <c r="W52" s="70">
        <v>0</v>
      </c>
    </row>
    <row r="53" spans="1:23" ht="12.75" customHeight="1">
      <c r="A53" s="102"/>
      <c r="B53" s="102"/>
      <c r="C53" s="102"/>
      <c r="D53" s="100"/>
      <c r="E53" s="100"/>
      <c r="F53" s="100" t="s">
        <v>35</v>
      </c>
      <c r="G53" s="100"/>
      <c r="H53" s="70">
        <v>4549826</v>
      </c>
      <c r="I53" s="70">
        <v>4549826</v>
      </c>
      <c r="J53" s="70">
        <v>4435544</v>
      </c>
      <c r="K53" s="70">
        <v>4099811</v>
      </c>
      <c r="L53" s="70">
        <v>335733</v>
      </c>
      <c r="M53" s="70">
        <v>80000</v>
      </c>
      <c r="N53" s="70">
        <v>34282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101">
        <v>0</v>
      </c>
      <c r="U53" s="101"/>
      <c r="V53" s="70">
        <v>0</v>
      </c>
      <c r="W53" s="70">
        <v>0</v>
      </c>
    </row>
    <row r="54" spans="1:23" ht="12.75" customHeight="1">
      <c r="A54" s="102" t="s">
        <v>63</v>
      </c>
      <c r="B54" s="102" t="s">
        <v>231</v>
      </c>
      <c r="C54" s="102" t="s">
        <v>63</v>
      </c>
      <c r="D54" s="100" t="s">
        <v>232</v>
      </c>
      <c r="E54" s="100"/>
      <c r="F54" s="100" t="s">
        <v>32</v>
      </c>
      <c r="G54" s="100"/>
      <c r="H54" s="70">
        <v>1566769</v>
      </c>
      <c r="I54" s="70">
        <v>1566769</v>
      </c>
      <c r="J54" s="70">
        <v>1485092</v>
      </c>
      <c r="K54" s="70">
        <v>1386032</v>
      </c>
      <c r="L54" s="70">
        <v>99060</v>
      </c>
      <c r="M54" s="70">
        <v>0</v>
      </c>
      <c r="N54" s="70">
        <v>81677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101">
        <v>0</v>
      </c>
      <c r="U54" s="101"/>
      <c r="V54" s="70">
        <v>0</v>
      </c>
      <c r="W54" s="70">
        <v>0</v>
      </c>
    </row>
    <row r="55" spans="1:23" ht="12.75" customHeight="1">
      <c r="A55" s="102"/>
      <c r="B55" s="102"/>
      <c r="C55" s="102"/>
      <c r="D55" s="100"/>
      <c r="E55" s="100"/>
      <c r="F55" s="100" t="s">
        <v>33</v>
      </c>
      <c r="G55" s="100"/>
      <c r="H55" s="70">
        <v>0</v>
      </c>
      <c r="I55" s="70">
        <v>0</v>
      </c>
      <c r="J55" s="70">
        <v>0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101">
        <v>0</v>
      </c>
      <c r="U55" s="101"/>
      <c r="V55" s="70">
        <v>0</v>
      </c>
      <c r="W55" s="70">
        <v>0</v>
      </c>
    </row>
    <row r="56" spans="1:23" ht="12.75" customHeight="1">
      <c r="A56" s="102"/>
      <c r="B56" s="102"/>
      <c r="C56" s="102"/>
      <c r="D56" s="100"/>
      <c r="E56" s="100"/>
      <c r="F56" s="100" t="s">
        <v>34</v>
      </c>
      <c r="G56" s="100"/>
      <c r="H56" s="70">
        <v>64500</v>
      </c>
      <c r="I56" s="70">
        <v>64500</v>
      </c>
      <c r="J56" s="70">
        <v>61000</v>
      </c>
      <c r="K56" s="70">
        <v>61000</v>
      </c>
      <c r="L56" s="70">
        <v>0</v>
      </c>
      <c r="M56" s="70">
        <v>0</v>
      </c>
      <c r="N56" s="70">
        <v>3500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101">
        <v>0</v>
      </c>
      <c r="U56" s="101"/>
      <c r="V56" s="70">
        <v>0</v>
      </c>
      <c r="W56" s="70">
        <v>0</v>
      </c>
    </row>
    <row r="57" spans="1:23" ht="12.75" customHeight="1">
      <c r="A57" s="102"/>
      <c r="B57" s="102"/>
      <c r="C57" s="102"/>
      <c r="D57" s="100"/>
      <c r="E57" s="100"/>
      <c r="F57" s="100" t="s">
        <v>35</v>
      </c>
      <c r="G57" s="100"/>
      <c r="H57" s="70">
        <v>1631269</v>
      </c>
      <c r="I57" s="70">
        <v>1631269</v>
      </c>
      <c r="J57" s="70">
        <v>1546092</v>
      </c>
      <c r="K57" s="70">
        <v>1447032</v>
      </c>
      <c r="L57" s="70">
        <v>99060</v>
      </c>
      <c r="M57" s="70">
        <v>0</v>
      </c>
      <c r="N57" s="70">
        <v>85177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101">
        <v>0</v>
      </c>
      <c r="U57" s="101"/>
      <c r="V57" s="70">
        <v>0</v>
      </c>
      <c r="W57" s="70">
        <v>0</v>
      </c>
    </row>
    <row r="58" spans="1:23" ht="12.75" customHeight="1">
      <c r="A58" s="102" t="s">
        <v>63</v>
      </c>
      <c r="B58" s="102" t="s">
        <v>233</v>
      </c>
      <c r="C58" s="102" t="s">
        <v>63</v>
      </c>
      <c r="D58" s="100" t="s">
        <v>234</v>
      </c>
      <c r="E58" s="100"/>
      <c r="F58" s="100" t="s">
        <v>32</v>
      </c>
      <c r="G58" s="100"/>
      <c r="H58" s="70">
        <v>509989.59</v>
      </c>
      <c r="I58" s="70">
        <v>509989.59</v>
      </c>
      <c r="J58" s="70">
        <v>509689.59</v>
      </c>
      <c r="K58" s="70">
        <v>259804</v>
      </c>
      <c r="L58" s="70">
        <v>249885.59</v>
      </c>
      <c r="M58" s="70">
        <v>0</v>
      </c>
      <c r="N58" s="70">
        <v>300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101">
        <v>0</v>
      </c>
      <c r="U58" s="101"/>
      <c r="V58" s="70">
        <v>0</v>
      </c>
      <c r="W58" s="70">
        <v>0</v>
      </c>
    </row>
    <row r="59" spans="1:23" ht="12.75" customHeight="1">
      <c r="A59" s="102"/>
      <c r="B59" s="102"/>
      <c r="C59" s="102"/>
      <c r="D59" s="100"/>
      <c r="E59" s="100"/>
      <c r="F59" s="100" t="s">
        <v>33</v>
      </c>
      <c r="G59" s="100"/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101">
        <v>0</v>
      </c>
      <c r="U59" s="101"/>
      <c r="V59" s="70">
        <v>0</v>
      </c>
      <c r="W59" s="70">
        <v>0</v>
      </c>
    </row>
    <row r="60" spans="1:23" ht="12.75" customHeight="1">
      <c r="A60" s="102"/>
      <c r="B60" s="102"/>
      <c r="C60" s="102"/>
      <c r="D60" s="100"/>
      <c r="E60" s="100"/>
      <c r="F60" s="100" t="s">
        <v>34</v>
      </c>
      <c r="G60" s="100"/>
      <c r="H60" s="70">
        <v>7644</v>
      </c>
      <c r="I60" s="70">
        <v>7644</v>
      </c>
      <c r="J60" s="70">
        <v>7644</v>
      </c>
      <c r="K60" s="70">
        <v>7644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101">
        <v>0</v>
      </c>
      <c r="U60" s="101"/>
      <c r="V60" s="70">
        <v>0</v>
      </c>
      <c r="W60" s="70">
        <v>0</v>
      </c>
    </row>
    <row r="61" spans="1:23" ht="12.75" customHeight="1">
      <c r="A61" s="102"/>
      <c r="B61" s="102"/>
      <c r="C61" s="102"/>
      <c r="D61" s="100"/>
      <c r="E61" s="100"/>
      <c r="F61" s="100" t="s">
        <v>35</v>
      </c>
      <c r="G61" s="100"/>
      <c r="H61" s="70">
        <v>517633.59</v>
      </c>
      <c r="I61" s="70">
        <v>517633.59</v>
      </c>
      <c r="J61" s="70">
        <v>517333.59</v>
      </c>
      <c r="K61" s="70">
        <v>267448</v>
      </c>
      <c r="L61" s="70">
        <v>249885.59</v>
      </c>
      <c r="M61" s="70">
        <v>0</v>
      </c>
      <c r="N61" s="70">
        <v>300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101">
        <v>0</v>
      </c>
      <c r="U61" s="101"/>
      <c r="V61" s="70">
        <v>0</v>
      </c>
      <c r="W61" s="70">
        <v>0</v>
      </c>
    </row>
    <row r="62" spans="1:23" ht="12.75" customHeight="1">
      <c r="A62" s="102" t="s">
        <v>324</v>
      </c>
      <c r="B62" s="102" t="s">
        <v>63</v>
      </c>
      <c r="C62" s="102" t="s">
        <v>63</v>
      </c>
      <c r="D62" s="100" t="s">
        <v>325</v>
      </c>
      <c r="E62" s="100"/>
      <c r="F62" s="100" t="s">
        <v>32</v>
      </c>
      <c r="G62" s="100"/>
      <c r="H62" s="70">
        <v>22781714</v>
      </c>
      <c r="I62" s="70">
        <v>21973350</v>
      </c>
      <c r="J62" s="70">
        <v>21909895</v>
      </c>
      <c r="K62" s="70">
        <v>15508944</v>
      </c>
      <c r="L62" s="70">
        <v>6400951</v>
      </c>
      <c r="M62" s="70">
        <v>0</v>
      </c>
      <c r="N62" s="70">
        <v>63455</v>
      </c>
      <c r="O62" s="70">
        <v>0</v>
      </c>
      <c r="P62" s="70">
        <v>0</v>
      </c>
      <c r="Q62" s="70">
        <v>0</v>
      </c>
      <c r="R62" s="70">
        <v>808364</v>
      </c>
      <c r="S62" s="70">
        <v>808364</v>
      </c>
      <c r="T62" s="101">
        <v>0</v>
      </c>
      <c r="U62" s="101"/>
      <c r="V62" s="70">
        <v>0</v>
      </c>
      <c r="W62" s="70">
        <v>0</v>
      </c>
    </row>
    <row r="63" spans="1:23" ht="12.75" customHeight="1">
      <c r="A63" s="102"/>
      <c r="B63" s="102"/>
      <c r="C63" s="102"/>
      <c r="D63" s="100"/>
      <c r="E63" s="100"/>
      <c r="F63" s="100" t="s">
        <v>33</v>
      </c>
      <c r="G63" s="100"/>
      <c r="H63" s="70">
        <v>-19201</v>
      </c>
      <c r="I63" s="70">
        <v>-19201</v>
      </c>
      <c r="J63" s="70">
        <v>-19001</v>
      </c>
      <c r="K63" s="70">
        <v>-19001</v>
      </c>
      <c r="L63" s="70">
        <v>0</v>
      </c>
      <c r="M63" s="70">
        <v>0</v>
      </c>
      <c r="N63" s="70">
        <v>-200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101">
        <v>0</v>
      </c>
      <c r="U63" s="101"/>
      <c r="V63" s="70">
        <v>0</v>
      </c>
      <c r="W63" s="70">
        <v>0</v>
      </c>
    </row>
    <row r="64" spans="1:23" ht="12.75" customHeight="1">
      <c r="A64" s="102"/>
      <c r="B64" s="102"/>
      <c r="C64" s="102"/>
      <c r="D64" s="100"/>
      <c r="E64" s="100"/>
      <c r="F64" s="100" t="s">
        <v>34</v>
      </c>
      <c r="G64" s="100"/>
      <c r="H64" s="70">
        <v>28341</v>
      </c>
      <c r="I64" s="70">
        <v>28341</v>
      </c>
      <c r="J64" s="70">
        <v>28341</v>
      </c>
      <c r="K64" s="70">
        <v>9140</v>
      </c>
      <c r="L64" s="70">
        <v>19201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101">
        <v>0</v>
      </c>
      <c r="U64" s="101"/>
      <c r="V64" s="70">
        <v>0</v>
      </c>
      <c r="W64" s="70">
        <v>0</v>
      </c>
    </row>
    <row r="65" spans="1:23" ht="12.75" customHeight="1">
      <c r="A65" s="102"/>
      <c r="B65" s="102"/>
      <c r="C65" s="102"/>
      <c r="D65" s="100"/>
      <c r="E65" s="100"/>
      <c r="F65" s="100" t="s">
        <v>35</v>
      </c>
      <c r="G65" s="100"/>
      <c r="H65" s="70">
        <v>22790854</v>
      </c>
      <c r="I65" s="70">
        <v>21982490</v>
      </c>
      <c r="J65" s="70">
        <v>21919235</v>
      </c>
      <c r="K65" s="70">
        <v>15499083</v>
      </c>
      <c r="L65" s="70">
        <v>6420152</v>
      </c>
      <c r="M65" s="70">
        <v>0</v>
      </c>
      <c r="N65" s="70">
        <v>63255</v>
      </c>
      <c r="O65" s="70">
        <v>0</v>
      </c>
      <c r="P65" s="70">
        <v>0</v>
      </c>
      <c r="Q65" s="70">
        <v>0</v>
      </c>
      <c r="R65" s="70">
        <v>808364</v>
      </c>
      <c r="S65" s="70">
        <v>808364</v>
      </c>
      <c r="T65" s="101">
        <v>0</v>
      </c>
      <c r="U65" s="101"/>
      <c r="V65" s="70">
        <v>0</v>
      </c>
      <c r="W65" s="70">
        <v>0</v>
      </c>
    </row>
    <row r="66" spans="1:23" ht="12.75" customHeight="1">
      <c r="A66" s="102" t="s">
        <v>63</v>
      </c>
      <c r="B66" s="102" t="s">
        <v>329</v>
      </c>
      <c r="C66" s="102" t="s">
        <v>63</v>
      </c>
      <c r="D66" s="100" t="s">
        <v>330</v>
      </c>
      <c r="E66" s="100"/>
      <c r="F66" s="100" t="s">
        <v>32</v>
      </c>
      <c r="G66" s="100"/>
      <c r="H66" s="70">
        <v>811049</v>
      </c>
      <c r="I66" s="70">
        <v>811049</v>
      </c>
      <c r="J66" s="70">
        <v>809394</v>
      </c>
      <c r="K66" s="70">
        <v>645496</v>
      </c>
      <c r="L66" s="70">
        <v>163898</v>
      </c>
      <c r="M66" s="70">
        <v>0</v>
      </c>
      <c r="N66" s="70">
        <v>1655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101">
        <v>0</v>
      </c>
      <c r="U66" s="101"/>
      <c r="V66" s="70">
        <v>0</v>
      </c>
      <c r="W66" s="70">
        <v>0</v>
      </c>
    </row>
    <row r="67" spans="1:23" ht="12.75" customHeight="1">
      <c r="A67" s="102"/>
      <c r="B67" s="102"/>
      <c r="C67" s="102"/>
      <c r="D67" s="100"/>
      <c r="E67" s="100"/>
      <c r="F67" s="100" t="s">
        <v>33</v>
      </c>
      <c r="G67" s="100"/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101">
        <v>0</v>
      </c>
      <c r="U67" s="101"/>
      <c r="V67" s="70">
        <v>0</v>
      </c>
      <c r="W67" s="70">
        <v>0</v>
      </c>
    </row>
    <row r="68" spans="1:23" ht="12.75" customHeight="1">
      <c r="A68" s="102"/>
      <c r="B68" s="102"/>
      <c r="C68" s="102"/>
      <c r="D68" s="100"/>
      <c r="E68" s="100"/>
      <c r="F68" s="100" t="s">
        <v>34</v>
      </c>
      <c r="G68" s="100"/>
      <c r="H68" s="70">
        <v>9140</v>
      </c>
      <c r="I68" s="70">
        <v>9140</v>
      </c>
      <c r="J68" s="70">
        <v>9140</v>
      </c>
      <c r="K68" s="70">
        <v>9140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101">
        <v>0</v>
      </c>
      <c r="U68" s="101"/>
      <c r="V68" s="70">
        <v>0</v>
      </c>
      <c r="W68" s="70">
        <v>0</v>
      </c>
    </row>
    <row r="69" spans="1:23" ht="12.75" customHeight="1">
      <c r="A69" s="102"/>
      <c r="B69" s="102"/>
      <c r="C69" s="102"/>
      <c r="D69" s="100"/>
      <c r="E69" s="100"/>
      <c r="F69" s="100" t="s">
        <v>35</v>
      </c>
      <c r="G69" s="100"/>
      <c r="H69" s="70">
        <v>820189</v>
      </c>
      <c r="I69" s="70">
        <v>820189</v>
      </c>
      <c r="J69" s="70">
        <v>818534</v>
      </c>
      <c r="K69" s="70">
        <v>654636</v>
      </c>
      <c r="L69" s="70">
        <v>163898</v>
      </c>
      <c r="M69" s="70">
        <v>0</v>
      </c>
      <c r="N69" s="70">
        <v>1655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101">
        <v>0</v>
      </c>
      <c r="U69" s="101"/>
      <c r="V69" s="70">
        <v>0</v>
      </c>
      <c r="W69" s="70">
        <v>0</v>
      </c>
    </row>
    <row r="70" spans="1:23" ht="12.75" customHeight="1">
      <c r="A70" s="102" t="s">
        <v>63</v>
      </c>
      <c r="B70" s="102" t="s">
        <v>357</v>
      </c>
      <c r="C70" s="102" t="s">
        <v>63</v>
      </c>
      <c r="D70" s="100" t="s">
        <v>206</v>
      </c>
      <c r="E70" s="100"/>
      <c r="F70" s="100" t="s">
        <v>32</v>
      </c>
      <c r="G70" s="100"/>
      <c r="H70" s="70">
        <v>615599</v>
      </c>
      <c r="I70" s="70">
        <v>615599</v>
      </c>
      <c r="J70" s="70">
        <v>615399</v>
      </c>
      <c r="K70" s="70">
        <v>320923</v>
      </c>
      <c r="L70" s="70">
        <v>294476</v>
      </c>
      <c r="M70" s="70">
        <v>0</v>
      </c>
      <c r="N70" s="70">
        <v>200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101">
        <v>0</v>
      </c>
      <c r="U70" s="101"/>
      <c r="V70" s="70">
        <v>0</v>
      </c>
      <c r="W70" s="70">
        <v>0</v>
      </c>
    </row>
    <row r="71" spans="1:23" ht="12.75" customHeight="1">
      <c r="A71" s="102"/>
      <c r="B71" s="102"/>
      <c r="C71" s="102"/>
      <c r="D71" s="100"/>
      <c r="E71" s="100"/>
      <c r="F71" s="100" t="s">
        <v>33</v>
      </c>
      <c r="G71" s="100"/>
      <c r="H71" s="70">
        <v>-19201</v>
      </c>
      <c r="I71" s="70">
        <v>-19201</v>
      </c>
      <c r="J71" s="70">
        <v>-19001</v>
      </c>
      <c r="K71" s="70">
        <v>-19001</v>
      </c>
      <c r="L71" s="70">
        <v>0</v>
      </c>
      <c r="M71" s="70">
        <v>0</v>
      </c>
      <c r="N71" s="70">
        <v>-200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101">
        <v>0</v>
      </c>
      <c r="U71" s="101"/>
      <c r="V71" s="70">
        <v>0</v>
      </c>
      <c r="W71" s="70">
        <v>0</v>
      </c>
    </row>
    <row r="72" spans="1:23" ht="12.75" customHeight="1">
      <c r="A72" s="102"/>
      <c r="B72" s="102"/>
      <c r="C72" s="102"/>
      <c r="D72" s="100"/>
      <c r="E72" s="100"/>
      <c r="F72" s="100" t="s">
        <v>34</v>
      </c>
      <c r="G72" s="100"/>
      <c r="H72" s="70">
        <v>19201</v>
      </c>
      <c r="I72" s="70">
        <v>19201</v>
      </c>
      <c r="J72" s="70">
        <v>19201</v>
      </c>
      <c r="K72" s="70">
        <v>0</v>
      </c>
      <c r="L72" s="70">
        <v>19201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101">
        <v>0</v>
      </c>
      <c r="U72" s="101"/>
      <c r="V72" s="70">
        <v>0</v>
      </c>
      <c r="W72" s="70">
        <v>0</v>
      </c>
    </row>
    <row r="73" spans="1:23" ht="12.75" customHeight="1">
      <c r="A73" s="102"/>
      <c r="B73" s="102"/>
      <c r="C73" s="102"/>
      <c r="D73" s="100"/>
      <c r="E73" s="100"/>
      <c r="F73" s="100" t="s">
        <v>35</v>
      </c>
      <c r="G73" s="100"/>
      <c r="H73" s="70">
        <v>615599</v>
      </c>
      <c r="I73" s="70">
        <v>615599</v>
      </c>
      <c r="J73" s="70">
        <v>615599</v>
      </c>
      <c r="K73" s="70">
        <v>301922</v>
      </c>
      <c r="L73" s="70">
        <v>313677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101">
        <v>0</v>
      </c>
      <c r="U73" s="101"/>
      <c r="V73" s="70">
        <v>0</v>
      </c>
      <c r="W73" s="70">
        <v>0</v>
      </c>
    </row>
    <row r="74" spans="1:23" ht="12.75" customHeight="1">
      <c r="A74" s="102" t="s">
        <v>242</v>
      </c>
      <c r="B74" s="102" t="s">
        <v>63</v>
      </c>
      <c r="C74" s="102" t="s">
        <v>63</v>
      </c>
      <c r="D74" s="100" t="s">
        <v>243</v>
      </c>
      <c r="E74" s="100"/>
      <c r="F74" s="100" t="s">
        <v>32</v>
      </c>
      <c r="G74" s="100"/>
      <c r="H74" s="70">
        <v>4937936.9</v>
      </c>
      <c r="I74" s="70">
        <v>4793579.9</v>
      </c>
      <c r="J74" s="70">
        <v>3699345.9</v>
      </c>
      <c r="K74" s="70">
        <v>2832436</v>
      </c>
      <c r="L74" s="70">
        <v>866909.9</v>
      </c>
      <c r="M74" s="70">
        <v>322122</v>
      </c>
      <c r="N74" s="70">
        <v>3000</v>
      </c>
      <c r="O74" s="70">
        <v>769112</v>
      </c>
      <c r="P74" s="70">
        <v>0</v>
      </c>
      <c r="Q74" s="70">
        <v>0</v>
      </c>
      <c r="R74" s="70">
        <v>144357</v>
      </c>
      <c r="S74" s="70">
        <v>144357</v>
      </c>
      <c r="T74" s="101">
        <v>0</v>
      </c>
      <c r="U74" s="101"/>
      <c r="V74" s="70">
        <v>0</v>
      </c>
      <c r="W74" s="70">
        <v>0</v>
      </c>
    </row>
    <row r="75" spans="1:23" ht="12.75" customHeight="1">
      <c r="A75" s="102"/>
      <c r="B75" s="102"/>
      <c r="C75" s="102"/>
      <c r="D75" s="100"/>
      <c r="E75" s="100"/>
      <c r="F75" s="100" t="s">
        <v>33</v>
      </c>
      <c r="G75" s="100"/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101">
        <v>0</v>
      </c>
      <c r="U75" s="101"/>
      <c r="V75" s="70">
        <v>0</v>
      </c>
      <c r="W75" s="70">
        <v>0</v>
      </c>
    </row>
    <row r="76" spans="1:23" ht="12.75" customHeight="1">
      <c r="A76" s="102"/>
      <c r="B76" s="102"/>
      <c r="C76" s="102"/>
      <c r="D76" s="100"/>
      <c r="E76" s="100"/>
      <c r="F76" s="100" t="s">
        <v>34</v>
      </c>
      <c r="G76" s="100"/>
      <c r="H76" s="70">
        <v>48337</v>
      </c>
      <c r="I76" s="70">
        <v>48337</v>
      </c>
      <c r="J76" s="70">
        <v>48337</v>
      </c>
      <c r="K76" s="70">
        <v>38722</v>
      </c>
      <c r="L76" s="70">
        <v>9615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101">
        <v>0</v>
      </c>
      <c r="U76" s="101"/>
      <c r="V76" s="70">
        <v>0</v>
      </c>
      <c r="W76" s="70">
        <v>0</v>
      </c>
    </row>
    <row r="77" spans="1:23" ht="12.75" customHeight="1">
      <c r="A77" s="102"/>
      <c r="B77" s="102"/>
      <c r="C77" s="102"/>
      <c r="D77" s="100"/>
      <c r="E77" s="100"/>
      <c r="F77" s="100" t="s">
        <v>35</v>
      </c>
      <c r="G77" s="100"/>
      <c r="H77" s="70">
        <v>4986273.9</v>
      </c>
      <c r="I77" s="70">
        <v>4841916.9</v>
      </c>
      <c r="J77" s="70">
        <v>3747682.9</v>
      </c>
      <c r="K77" s="70">
        <v>2871158</v>
      </c>
      <c r="L77" s="70">
        <v>876524.9</v>
      </c>
      <c r="M77" s="70">
        <v>322122</v>
      </c>
      <c r="N77" s="70">
        <v>3000</v>
      </c>
      <c r="O77" s="70">
        <v>769112</v>
      </c>
      <c r="P77" s="70">
        <v>0</v>
      </c>
      <c r="Q77" s="70">
        <v>0</v>
      </c>
      <c r="R77" s="70">
        <v>144357</v>
      </c>
      <c r="S77" s="70">
        <v>144357</v>
      </c>
      <c r="T77" s="101">
        <v>0</v>
      </c>
      <c r="U77" s="101"/>
      <c r="V77" s="70">
        <v>0</v>
      </c>
      <c r="W77" s="70">
        <v>0</v>
      </c>
    </row>
    <row r="78" spans="1:23" ht="12.75" customHeight="1">
      <c r="A78" s="102" t="s">
        <v>63</v>
      </c>
      <c r="B78" s="102" t="s">
        <v>333</v>
      </c>
      <c r="C78" s="102" t="s">
        <v>63</v>
      </c>
      <c r="D78" s="100" t="s">
        <v>196</v>
      </c>
      <c r="E78" s="100"/>
      <c r="F78" s="100" t="s">
        <v>32</v>
      </c>
      <c r="G78" s="100"/>
      <c r="H78" s="70">
        <v>924011</v>
      </c>
      <c r="I78" s="70">
        <v>779654</v>
      </c>
      <c r="J78" s="70">
        <v>457532</v>
      </c>
      <c r="K78" s="70">
        <v>370621</v>
      </c>
      <c r="L78" s="70">
        <v>86911</v>
      </c>
      <c r="M78" s="70">
        <v>322122</v>
      </c>
      <c r="N78" s="70">
        <v>0</v>
      </c>
      <c r="O78" s="70">
        <v>0</v>
      </c>
      <c r="P78" s="70">
        <v>0</v>
      </c>
      <c r="Q78" s="70">
        <v>0</v>
      </c>
      <c r="R78" s="70">
        <v>144357</v>
      </c>
      <c r="S78" s="70">
        <v>144357</v>
      </c>
      <c r="T78" s="101">
        <v>0</v>
      </c>
      <c r="U78" s="101"/>
      <c r="V78" s="70">
        <v>0</v>
      </c>
      <c r="W78" s="70">
        <v>0</v>
      </c>
    </row>
    <row r="79" spans="1:23" ht="12.75" customHeight="1">
      <c r="A79" s="102"/>
      <c r="B79" s="102"/>
      <c r="C79" s="102"/>
      <c r="D79" s="100"/>
      <c r="E79" s="100"/>
      <c r="F79" s="100" t="s">
        <v>33</v>
      </c>
      <c r="G79" s="100"/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101">
        <v>0</v>
      </c>
      <c r="U79" s="101"/>
      <c r="V79" s="70">
        <v>0</v>
      </c>
      <c r="W79" s="70">
        <v>0</v>
      </c>
    </row>
    <row r="80" spans="1:23" ht="12.75" customHeight="1">
      <c r="A80" s="102"/>
      <c r="B80" s="102"/>
      <c r="C80" s="102"/>
      <c r="D80" s="100"/>
      <c r="E80" s="100"/>
      <c r="F80" s="100" t="s">
        <v>34</v>
      </c>
      <c r="G80" s="100"/>
      <c r="H80" s="70">
        <v>38722</v>
      </c>
      <c r="I80" s="70">
        <v>38722</v>
      </c>
      <c r="J80" s="70">
        <v>38722</v>
      </c>
      <c r="K80" s="70">
        <v>38722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101">
        <v>0</v>
      </c>
      <c r="U80" s="101"/>
      <c r="V80" s="70">
        <v>0</v>
      </c>
      <c r="W80" s="70">
        <v>0</v>
      </c>
    </row>
    <row r="81" spans="1:23" ht="12.75" customHeight="1">
      <c r="A81" s="102"/>
      <c r="B81" s="102"/>
      <c r="C81" s="102"/>
      <c r="D81" s="100"/>
      <c r="E81" s="100"/>
      <c r="F81" s="100" t="s">
        <v>35</v>
      </c>
      <c r="G81" s="100"/>
      <c r="H81" s="70">
        <v>962733</v>
      </c>
      <c r="I81" s="70">
        <v>818376</v>
      </c>
      <c r="J81" s="70">
        <v>496254</v>
      </c>
      <c r="K81" s="70">
        <v>409343</v>
      </c>
      <c r="L81" s="70">
        <v>86911</v>
      </c>
      <c r="M81" s="70">
        <v>322122</v>
      </c>
      <c r="N81" s="70">
        <v>0</v>
      </c>
      <c r="O81" s="70">
        <v>0</v>
      </c>
      <c r="P81" s="70">
        <v>0</v>
      </c>
      <c r="Q81" s="70">
        <v>0</v>
      </c>
      <c r="R81" s="70">
        <v>144357</v>
      </c>
      <c r="S81" s="70">
        <v>144357</v>
      </c>
      <c r="T81" s="101">
        <v>0</v>
      </c>
      <c r="U81" s="101"/>
      <c r="V81" s="70">
        <v>0</v>
      </c>
      <c r="W81" s="70">
        <v>0</v>
      </c>
    </row>
    <row r="82" spans="1:23" ht="12.75" customHeight="1">
      <c r="A82" s="102" t="s">
        <v>63</v>
      </c>
      <c r="B82" s="102" t="s">
        <v>246</v>
      </c>
      <c r="C82" s="102" t="s">
        <v>63</v>
      </c>
      <c r="D82" s="100" t="s">
        <v>247</v>
      </c>
      <c r="E82" s="100"/>
      <c r="F82" s="100" t="s">
        <v>32</v>
      </c>
      <c r="G82" s="100"/>
      <c r="H82" s="70">
        <v>803883.9</v>
      </c>
      <c r="I82" s="70">
        <v>803883.9</v>
      </c>
      <c r="J82" s="70">
        <v>803883.9</v>
      </c>
      <c r="K82" s="70">
        <v>682068</v>
      </c>
      <c r="L82" s="70">
        <v>121815.9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101">
        <v>0</v>
      </c>
      <c r="U82" s="101"/>
      <c r="V82" s="70">
        <v>0</v>
      </c>
      <c r="W82" s="70">
        <v>0</v>
      </c>
    </row>
    <row r="83" spans="1:23" ht="12.75" customHeight="1">
      <c r="A83" s="102"/>
      <c r="B83" s="102"/>
      <c r="C83" s="102"/>
      <c r="D83" s="100"/>
      <c r="E83" s="100"/>
      <c r="F83" s="100" t="s">
        <v>33</v>
      </c>
      <c r="G83" s="100"/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101">
        <v>0</v>
      </c>
      <c r="U83" s="101"/>
      <c r="V83" s="70">
        <v>0</v>
      </c>
      <c r="W83" s="70">
        <v>0</v>
      </c>
    </row>
    <row r="84" spans="1:23" ht="12.75" customHeight="1">
      <c r="A84" s="102"/>
      <c r="B84" s="102"/>
      <c r="C84" s="102"/>
      <c r="D84" s="100"/>
      <c r="E84" s="100"/>
      <c r="F84" s="100" t="s">
        <v>34</v>
      </c>
      <c r="G84" s="100"/>
      <c r="H84" s="70">
        <v>9615</v>
      </c>
      <c r="I84" s="70">
        <v>9615</v>
      </c>
      <c r="J84" s="70">
        <v>9615</v>
      </c>
      <c r="K84" s="70">
        <v>0</v>
      </c>
      <c r="L84" s="70">
        <v>9615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101">
        <v>0</v>
      </c>
      <c r="U84" s="101"/>
      <c r="V84" s="70">
        <v>0</v>
      </c>
      <c r="W84" s="70">
        <v>0</v>
      </c>
    </row>
    <row r="85" spans="1:23" ht="12.75" customHeight="1">
      <c r="A85" s="102"/>
      <c r="B85" s="102"/>
      <c r="C85" s="102"/>
      <c r="D85" s="100"/>
      <c r="E85" s="100"/>
      <c r="F85" s="100" t="s">
        <v>35</v>
      </c>
      <c r="G85" s="100"/>
      <c r="H85" s="70">
        <v>813498.9</v>
      </c>
      <c r="I85" s="70">
        <v>813498.9</v>
      </c>
      <c r="J85" s="70">
        <v>813498.9</v>
      </c>
      <c r="K85" s="70">
        <v>682068</v>
      </c>
      <c r="L85" s="70">
        <v>131430.9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101">
        <v>0</v>
      </c>
      <c r="U85" s="101"/>
      <c r="V85" s="70">
        <v>0</v>
      </c>
      <c r="W85" s="70">
        <v>0</v>
      </c>
    </row>
    <row r="86" spans="1:23" ht="12.75" customHeight="1">
      <c r="A86" s="102" t="s">
        <v>197</v>
      </c>
      <c r="B86" s="102" t="s">
        <v>63</v>
      </c>
      <c r="C86" s="102" t="s">
        <v>63</v>
      </c>
      <c r="D86" s="100" t="s">
        <v>198</v>
      </c>
      <c r="E86" s="100"/>
      <c r="F86" s="100" t="s">
        <v>32</v>
      </c>
      <c r="G86" s="100"/>
      <c r="H86" s="70">
        <v>11363586.68</v>
      </c>
      <c r="I86" s="70">
        <v>9980258.68</v>
      </c>
      <c r="J86" s="70">
        <v>9693673.68</v>
      </c>
      <c r="K86" s="70">
        <v>7906303</v>
      </c>
      <c r="L86" s="70">
        <v>1787370.68</v>
      </c>
      <c r="M86" s="70">
        <v>0</v>
      </c>
      <c r="N86" s="70">
        <v>286585</v>
      </c>
      <c r="O86" s="70">
        <v>0</v>
      </c>
      <c r="P86" s="70">
        <v>0</v>
      </c>
      <c r="Q86" s="70">
        <v>0</v>
      </c>
      <c r="R86" s="70">
        <v>1383328</v>
      </c>
      <c r="S86" s="70">
        <v>1383328</v>
      </c>
      <c r="T86" s="101">
        <v>0</v>
      </c>
      <c r="U86" s="101"/>
      <c r="V86" s="70">
        <v>0</v>
      </c>
      <c r="W86" s="70">
        <v>0</v>
      </c>
    </row>
    <row r="87" spans="1:23" ht="12.75" customHeight="1">
      <c r="A87" s="102"/>
      <c r="B87" s="102"/>
      <c r="C87" s="102"/>
      <c r="D87" s="100"/>
      <c r="E87" s="100"/>
      <c r="F87" s="100" t="s">
        <v>33</v>
      </c>
      <c r="G87" s="100"/>
      <c r="H87" s="70">
        <v>-64500</v>
      </c>
      <c r="I87" s="70">
        <v>-64500</v>
      </c>
      <c r="J87" s="70">
        <v>-61000</v>
      </c>
      <c r="K87" s="70">
        <v>-61000</v>
      </c>
      <c r="L87" s="70">
        <v>0</v>
      </c>
      <c r="M87" s="70">
        <v>0</v>
      </c>
      <c r="N87" s="70">
        <v>-3500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101">
        <v>0</v>
      </c>
      <c r="U87" s="101"/>
      <c r="V87" s="70">
        <v>0</v>
      </c>
      <c r="W87" s="70">
        <v>0</v>
      </c>
    </row>
    <row r="88" spans="1:23" ht="12.75" customHeight="1">
      <c r="A88" s="102"/>
      <c r="B88" s="102"/>
      <c r="C88" s="102"/>
      <c r="D88" s="100"/>
      <c r="E88" s="100"/>
      <c r="F88" s="100" t="s">
        <v>34</v>
      </c>
      <c r="G88" s="100"/>
      <c r="H88" s="70">
        <v>1136043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1136043</v>
      </c>
      <c r="S88" s="70">
        <v>1136043</v>
      </c>
      <c r="T88" s="101">
        <v>0</v>
      </c>
      <c r="U88" s="101"/>
      <c r="V88" s="70">
        <v>0</v>
      </c>
      <c r="W88" s="70">
        <v>0</v>
      </c>
    </row>
    <row r="89" spans="1:23" ht="12.75" customHeight="1">
      <c r="A89" s="102"/>
      <c r="B89" s="102"/>
      <c r="C89" s="102"/>
      <c r="D89" s="100"/>
      <c r="E89" s="100"/>
      <c r="F89" s="100" t="s">
        <v>35</v>
      </c>
      <c r="G89" s="100"/>
      <c r="H89" s="70">
        <v>12435129.68</v>
      </c>
      <c r="I89" s="70">
        <v>9915758.68</v>
      </c>
      <c r="J89" s="70">
        <v>9632673.68</v>
      </c>
      <c r="K89" s="70">
        <v>7845303</v>
      </c>
      <c r="L89" s="70">
        <v>1787370.68</v>
      </c>
      <c r="M89" s="70">
        <v>0</v>
      </c>
      <c r="N89" s="70">
        <v>283085</v>
      </c>
      <c r="O89" s="70">
        <v>0</v>
      </c>
      <c r="P89" s="70">
        <v>0</v>
      </c>
      <c r="Q89" s="70">
        <v>0</v>
      </c>
      <c r="R89" s="70">
        <v>2519371</v>
      </c>
      <c r="S89" s="70">
        <v>2519371</v>
      </c>
      <c r="T89" s="101">
        <v>0</v>
      </c>
      <c r="U89" s="101"/>
      <c r="V89" s="70">
        <v>0</v>
      </c>
      <c r="W89" s="70">
        <v>0</v>
      </c>
    </row>
    <row r="90" spans="1:23" ht="12.75" customHeight="1">
      <c r="A90" s="102" t="s">
        <v>63</v>
      </c>
      <c r="B90" s="102" t="s">
        <v>199</v>
      </c>
      <c r="C90" s="102" t="s">
        <v>63</v>
      </c>
      <c r="D90" s="100" t="s">
        <v>200</v>
      </c>
      <c r="E90" s="100"/>
      <c r="F90" s="100" t="s">
        <v>32</v>
      </c>
      <c r="G90" s="100"/>
      <c r="H90" s="70">
        <v>7732482.68</v>
      </c>
      <c r="I90" s="70">
        <v>7270949.68</v>
      </c>
      <c r="J90" s="70">
        <v>7038484.68</v>
      </c>
      <c r="K90" s="70">
        <v>5773668</v>
      </c>
      <c r="L90" s="70">
        <v>1264816.68</v>
      </c>
      <c r="M90" s="70">
        <v>0</v>
      </c>
      <c r="N90" s="70">
        <v>232465</v>
      </c>
      <c r="O90" s="70">
        <v>0</v>
      </c>
      <c r="P90" s="70">
        <v>0</v>
      </c>
      <c r="Q90" s="70">
        <v>0</v>
      </c>
      <c r="R90" s="70">
        <v>461533</v>
      </c>
      <c r="S90" s="70">
        <v>461533</v>
      </c>
      <c r="T90" s="101">
        <v>0</v>
      </c>
      <c r="U90" s="101"/>
      <c r="V90" s="70">
        <v>0</v>
      </c>
      <c r="W90" s="70">
        <v>0</v>
      </c>
    </row>
    <row r="91" spans="1:23" ht="12.75" customHeight="1">
      <c r="A91" s="102"/>
      <c r="B91" s="102"/>
      <c r="C91" s="102"/>
      <c r="D91" s="100"/>
      <c r="E91" s="100"/>
      <c r="F91" s="100" t="s">
        <v>33</v>
      </c>
      <c r="G91" s="100"/>
      <c r="H91" s="70">
        <v>-64500</v>
      </c>
      <c r="I91" s="70">
        <v>-64500</v>
      </c>
      <c r="J91" s="70">
        <v>-61000</v>
      </c>
      <c r="K91" s="70">
        <v>-61000</v>
      </c>
      <c r="L91" s="70">
        <v>0</v>
      </c>
      <c r="M91" s="70">
        <v>0</v>
      </c>
      <c r="N91" s="70">
        <v>-3500</v>
      </c>
      <c r="O91" s="70">
        <v>0</v>
      </c>
      <c r="P91" s="70">
        <v>0</v>
      </c>
      <c r="Q91" s="70">
        <v>0</v>
      </c>
      <c r="R91" s="70">
        <v>0</v>
      </c>
      <c r="S91" s="70">
        <v>0</v>
      </c>
      <c r="T91" s="101">
        <v>0</v>
      </c>
      <c r="U91" s="101"/>
      <c r="V91" s="70">
        <v>0</v>
      </c>
      <c r="W91" s="70">
        <v>0</v>
      </c>
    </row>
    <row r="92" spans="1:23" ht="12.75" customHeight="1">
      <c r="A92" s="102"/>
      <c r="B92" s="102"/>
      <c r="C92" s="102"/>
      <c r="D92" s="100"/>
      <c r="E92" s="100"/>
      <c r="F92" s="100" t="s">
        <v>34</v>
      </c>
      <c r="G92" s="100"/>
      <c r="H92" s="70">
        <v>107033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0</v>
      </c>
      <c r="P92" s="70">
        <v>0</v>
      </c>
      <c r="Q92" s="70">
        <v>0</v>
      </c>
      <c r="R92" s="70">
        <v>107033</v>
      </c>
      <c r="S92" s="70">
        <v>107033</v>
      </c>
      <c r="T92" s="101">
        <v>0</v>
      </c>
      <c r="U92" s="101"/>
      <c r="V92" s="70">
        <v>0</v>
      </c>
      <c r="W92" s="70">
        <v>0</v>
      </c>
    </row>
    <row r="93" spans="1:23" ht="12.75" customHeight="1">
      <c r="A93" s="102"/>
      <c r="B93" s="102"/>
      <c r="C93" s="102"/>
      <c r="D93" s="100"/>
      <c r="E93" s="100"/>
      <c r="F93" s="100" t="s">
        <v>35</v>
      </c>
      <c r="G93" s="100"/>
      <c r="H93" s="70">
        <v>7775015.68</v>
      </c>
      <c r="I93" s="70">
        <v>7206449.68</v>
      </c>
      <c r="J93" s="70">
        <v>6977484.68</v>
      </c>
      <c r="K93" s="70">
        <v>5712668</v>
      </c>
      <c r="L93" s="70">
        <v>1264816.68</v>
      </c>
      <c r="M93" s="70">
        <v>0</v>
      </c>
      <c r="N93" s="70">
        <v>228965</v>
      </c>
      <c r="O93" s="70">
        <v>0</v>
      </c>
      <c r="P93" s="70">
        <v>0</v>
      </c>
      <c r="Q93" s="70">
        <v>0</v>
      </c>
      <c r="R93" s="70">
        <v>568566</v>
      </c>
      <c r="S93" s="70">
        <v>568566</v>
      </c>
      <c r="T93" s="101">
        <v>0</v>
      </c>
      <c r="U93" s="101"/>
      <c r="V93" s="70">
        <v>0</v>
      </c>
      <c r="W93" s="70">
        <v>0</v>
      </c>
    </row>
    <row r="94" spans="1:23" ht="18.75" customHeight="1">
      <c r="A94" s="102" t="s">
        <v>63</v>
      </c>
      <c r="B94" s="102" t="s">
        <v>250</v>
      </c>
      <c r="C94" s="102" t="s">
        <v>63</v>
      </c>
      <c r="D94" s="100" t="s">
        <v>251</v>
      </c>
      <c r="E94" s="100"/>
      <c r="F94" s="100" t="s">
        <v>32</v>
      </c>
      <c r="G94" s="100"/>
      <c r="H94" s="70">
        <v>2323750</v>
      </c>
      <c r="I94" s="70">
        <v>1401955</v>
      </c>
      <c r="J94" s="70">
        <v>1389535</v>
      </c>
      <c r="K94" s="70">
        <v>1037516</v>
      </c>
      <c r="L94" s="70">
        <v>352019</v>
      </c>
      <c r="M94" s="70">
        <v>0</v>
      </c>
      <c r="N94" s="70">
        <v>12420</v>
      </c>
      <c r="O94" s="70">
        <v>0</v>
      </c>
      <c r="P94" s="70">
        <v>0</v>
      </c>
      <c r="Q94" s="70">
        <v>0</v>
      </c>
      <c r="R94" s="70">
        <v>921795</v>
      </c>
      <c r="S94" s="70">
        <v>921795</v>
      </c>
      <c r="T94" s="101">
        <v>0</v>
      </c>
      <c r="U94" s="101"/>
      <c r="V94" s="70">
        <v>0</v>
      </c>
      <c r="W94" s="70">
        <v>0</v>
      </c>
    </row>
    <row r="95" spans="1:23" ht="21" customHeight="1">
      <c r="A95" s="102"/>
      <c r="B95" s="102"/>
      <c r="C95" s="102"/>
      <c r="D95" s="100"/>
      <c r="E95" s="100"/>
      <c r="F95" s="100" t="s">
        <v>33</v>
      </c>
      <c r="G95" s="100"/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0">
        <v>0</v>
      </c>
      <c r="O95" s="70">
        <v>0</v>
      </c>
      <c r="P95" s="70">
        <v>0</v>
      </c>
      <c r="Q95" s="70">
        <v>0</v>
      </c>
      <c r="R95" s="70">
        <v>0</v>
      </c>
      <c r="S95" s="70">
        <v>0</v>
      </c>
      <c r="T95" s="101">
        <v>0</v>
      </c>
      <c r="U95" s="101"/>
      <c r="V95" s="70">
        <v>0</v>
      </c>
      <c r="W95" s="70">
        <v>0</v>
      </c>
    </row>
    <row r="96" spans="1:23" ht="18.75" customHeight="1">
      <c r="A96" s="102"/>
      <c r="B96" s="102"/>
      <c r="C96" s="102"/>
      <c r="D96" s="100"/>
      <c r="E96" s="100"/>
      <c r="F96" s="100" t="s">
        <v>34</v>
      </c>
      <c r="G96" s="100"/>
      <c r="H96" s="70">
        <v>1029010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70">
        <v>1029010</v>
      </c>
      <c r="S96" s="70">
        <v>1029010</v>
      </c>
      <c r="T96" s="101">
        <v>0</v>
      </c>
      <c r="U96" s="101"/>
      <c r="V96" s="70">
        <v>0</v>
      </c>
      <c r="W96" s="70">
        <v>0</v>
      </c>
    </row>
    <row r="97" spans="1:23" ht="21.75" customHeight="1">
      <c r="A97" s="102"/>
      <c r="B97" s="102"/>
      <c r="C97" s="102"/>
      <c r="D97" s="100"/>
      <c r="E97" s="100"/>
      <c r="F97" s="100" t="s">
        <v>35</v>
      </c>
      <c r="G97" s="100"/>
      <c r="H97" s="70">
        <v>3352760</v>
      </c>
      <c r="I97" s="70">
        <v>1401955</v>
      </c>
      <c r="J97" s="70">
        <v>1389535</v>
      </c>
      <c r="K97" s="70">
        <v>1037516</v>
      </c>
      <c r="L97" s="70">
        <v>352019</v>
      </c>
      <c r="M97" s="70">
        <v>0</v>
      </c>
      <c r="N97" s="70">
        <v>12420</v>
      </c>
      <c r="O97" s="70">
        <v>0</v>
      </c>
      <c r="P97" s="70">
        <v>0</v>
      </c>
      <c r="Q97" s="70">
        <v>0</v>
      </c>
      <c r="R97" s="70">
        <v>1950805</v>
      </c>
      <c r="S97" s="70">
        <v>1950805</v>
      </c>
      <c r="T97" s="101">
        <v>0</v>
      </c>
      <c r="U97" s="101"/>
      <c r="V97" s="70">
        <v>0</v>
      </c>
      <c r="W97" s="70">
        <v>0</v>
      </c>
    </row>
    <row r="98" spans="1:23" ht="12.75" customHeight="1">
      <c r="A98" s="102" t="s">
        <v>201</v>
      </c>
      <c r="B98" s="102" t="s">
        <v>63</v>
      </c>
      <c r="C98" s="102" t="s">
        <v>63</v>
      </c>
      <c r="D98" s="100" t="s">
        <v>202</v>
      </c>
      <c r="E98" s="100"/>
      <c r="F98" s="100" t="s">
        <v>32</v>
      </c>
      <c r="G98" s="100"/>
      <c r="H98" s="70">
        <v>7032097</v>
      </c>
      <c r="I98" s="70">
        <v>6932097</v>
      </c>
      <c r="J98" s="70">
        <v>5176785</v>
      </c>
      <c r="K98" s="70">
        <v>3794727</v>
      </c>
      <c r="L98" s="70">
        <v>1382058</v>
      </c>
      <c r="M98" s="70">
        <v>94333</v>
      </c>
      <c r="N98" s="70">
        <v>1660979</v>
      </c>
      <c r="O98" s="70">
        <v>0</v>
      </c>
      <c r="P98" s="70">
        <v>0</v>
      </c>
      <c r="Q98" s="70">
        <v>0</v>
      </c>
      <c r="R98" s="70">
        <v>100000</v>
      </c>
      <c r="S98" s="70">
        <v>100000</v>
      </c>
      <c r="T98" s="101">
        <v>0</v>
      </c>
      <c r="U98" s="101"/>
      <c r="V98" s="70">
        <v>0</v>
      </c>
      <c r="W98" s="70">
        <v>0</v>
      </c>
    </row>
    <row r="99" spans="1:23" ht="12.75" customHeight="1">
      <c r="A99" s="102"/>
      <c r="B99" s="102"/>
      <c r="C99" s="102"/>
      <c r="D99" s="100"/>
      <c r="E99" s="100"/>
      <c r="F99" s="100" t="s">
        <v>33</v>
      </c>
      <c r="G99" s="100"/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0">
        <v>0</v>
      </c>
      <c r="S99" s="70">
        <v>0</v>
      </c>
      <c r="T99" s="101">
        <v>0</v>
      </c>
      <c r="U99" s="101"/>
      <c r="V99" s="70">
        <v>0</v>
      </c>
      <c r="W99" s="70">
        <v>0</v>
      </c>
    </row>
    <row r="100" spans="1:23" ht="12.75" customHeight="1">
      <c r="A100" s="102"/>
      <c r="B100" s="102"/>
      <c r="C100" s="102"/>
      <c r="D100" s="100"/>
      <c r="E100" s="100"/>
      <c r="F100" s="100" t="s">
        <v>34</v>
      </c>
      <c r="G100" s="100"/>
      <c r="H100" s="70">
        <v>7737</v>
      </c>
      <c r="I100" s="70">
        <v>7737</v>
      </c>
      <c r="J100" s="70">
        <v>7737</v>
      </c>
      <c r="K100" s="70">
        <v>7737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101">
        <v>0</v>
      </c>
      <c r="U100" s="101"/>
      <c r="V100" s="70">
        <v>0</v>
      </c>
      <c r="W100" s="70">
        <v>0</v>
      </c>
    </row>
    <row r="101" spans="1:23" ht="12.75" customHeight="1">
      <c r="A101" s="102"/>
      <c r="B101" s="102"/>
      <c r="C101" s="102"/>
      <c r="D101" s="100"/>
      <c r="E101" s="100"/>
      <c r="F101" s="100" t="s">
        <v>35</v>
      </c>
      <c r="G101" s="100"/>
      <c r="H101" s="70">
        <v>7039834</v>
      </c>
      <c r="I101" s="70">
        <v>6939834</v>
      </c>
      <c r="J101" s="70">
        <v>5184522</v>
      </c>
      <c r="K101" s="70">
        <v>3802464</v>
      </c>
      <c r="L101" s="70">
        <v>1382058</v>
      </c>
      <c r="M101" s="70">
        <v>94333</v>
      </c>
      <c r="N101" s="70">
        <v>1660979</v>
      </c>
      <c r="O101" s="70">
        <v>0</v>
      </c>
      <c r="P101" s="70">
        <v>0</v>
      </c>
      <c r="Q101" s="70">
        <v>0</v>
      </c>
      <c r="R101" s="70">
        <v>100000</v>
      </c>
      <c r="S101" s="70">
        <v>100000</v>
      </c>
      <c r="T101" s="101">
        <v>0</v>
      </c>
      <c r="U101" s="101"/>
      <c r="V101" s="70">
        <v>0</v>
      </c>
      <c r="W101" s="70">
        <v>0</v>
      </c>
    </row>
    <row r="102" spans="1:23" ht="12.75" customHeight="1">
      <c r="A102" s="102" t="s">
        <v>63</v>
      </c>
      <c r="B102" s="102" t="s">
        <v>204</v>
      </c>
      <c r="C102" s="102" t="s">
        <v>63</v>
      </c>
      <c r="D102" s="100" t="s">
        <v>205</v>
      </c>
      <c r="E102" s="100"/>
      <c r="F102" s="100" t="s">
        <v>32</v>
      </c>
      <c r="G102" s="100"/>
      <c r="H102" s="70">
        <v>5569145</v>
      </c>
      <c r="I102" s="70">
        <v>5469145</v>
      </c>
      <c r="J102" s="70">
        <v>5098637</v>
      </c>
      <c r="K102" s="70">
        <v>3717107</v>
      </c>
      <c r="L102" s="70">
        <v>1381530</v>
      </c>
      <c r="M102" s="70">
        <v>0</v>
      </c>
      <c r="N102" s="70">
        <v>370508</v>
      </c>
      <c r="O102" s="70">
        <v>0</v>
      </c>
      <c r="P102" s="70">
        <v>0</v>
      </c>
      <c r="Q102" s="70">
        <v>0</v>
      </c>
      <c r="R102" s="70">
        <v>100000</v>
      </c>
      <c r="S102" s="70">
        <v>100000</v>
      </c>
      <c r="T102" s="101">
        <v>0</v>
      </c>
      <c r="U102" s="101"/>
      <c r="V102" s="70">
        <v>0</v>
      </c>
      <c r="W102" s="70">
        <v>0</v>
      </c>
    </row>
    <row r="103" spans="1:23" ht="12.75" customHeight="1">
      <c r="A103" s="102"/>
      <c r="B103" s="102"/>
      <c r="C103" s="102"/>
      <c r="D103" s="100"/>
      <c r="E103" s="100"/>
      <c r="F103" s="100" t="s">
        <v>33</v>
      </c>
      <c r="G103" s="100"/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0</v>
      </c>
      <c r="T103" s="101">
        <v>0</v>
      </c>
      <c r="U103" s="101"/>
      <c r="V103" s="70">
        <v>0</v>
      </c>
      <c r="W103" s="70">
        <v>0</v>
      </c>
    </row>
    <row r="104" spans="1:23" ht="12.75" customHeight="1">
      <c r="A104" s="102"/>
      <c r="B104" s="102"/>
      <c r="C104" s="102"/>
      <c r="D104" s="100"/>
      <c r="E104" s="100"/>
      <c r="F104" s="100" t="s">
        <v>34</v>
      </c>
      <c r="G104" s="100"/>
      <c r="H104" s="70">
        <v>7737</v>
      </c>
      <c r="I104" s="70">
        <v>7737</v>
      </c>
      <c r="J104" s="70">
        <v>7737</v>
      </c>
      <c r="K104" s="70">
        <v>7737</v>
      </c>
      <c r="L104" s="70">
        <v>0</v>
      </c>
      <c r="M104" s="70">
        <v>0</v>
      </c>
      <c r="N104" s="70">
        <v>0</v>
      </c>
      <c r="O104" s="70">
        <v>0</v>
      </c>
      <c r="P104" s="70">
        <v>0</v>
      </c>
      <c r="Q104" s="70">
        <v>0</v>
      </c>
      <c r="R104" s="70">
        <v>0</v>
      </c>
      <c r="S104" s="70">
        <v>0</v>
      </c>
      <c r="T104" s="101">
        <v>0</v>
      </c>
      <c r="U104" s="101"/>
      <c r="V104" s="70">
        <v>0</v>
      </c>
      <c r="W104" s="70">
        <v>0</v>
      </c>
    </row>
    <row r="105" spans="1:23" ht="12.75" customHeight="1">
      <c r="A105" s="102"/>
      <c r="B105" s="102"/>
      <c r="C105" s="102"/>
      <c r="D105" s="100"/>
      <c r="E105" s="100"/>
      <c r="F105" s="100" t="s">
        <v>35</v>
      </c>
      <c r="G105" s="100"/>
      <c r="H105" s="70">
        <v>5576882</v>
      </c>
      <c r="I105" s="70">
        <v>5476882</v>
      </c>
      <c r="J105" s="70">
        <v>5106374</v>
      </c>
      <c r="K105" s="70">
        <v>3724844</v>
      </c>
      <c r="L105" s="70">
        <v>1381530</v>
      </c>
      <c r="M105" s="70">
        <v>0</v>
      </c>
      <c r="N105" s="70">
        <v>370508</v>
      </c>
      <c r="O105" s="70">
        <v>0</v>
      </c>
      <c r="P105" s="70">
        <v>0</v>
      </c>
      <c r="Q105" s="70">
        <v>0</v>
      </c>
      <c r="R105" s="70">
        <v>100000</v>
      </c>
      <c r="S105" s="70">
        <v>100000</v>
      </c>
      <c r="T105" s="101">
        <v>0</v>
      </c>
      <c r="U105" s="101"/>
      <c r="V105" s="70">
        <v>0</v>
      </c>
      <c r="W105" s="70">
        <v>0</v>
      </c>
    </row>
    <row r="106" spans="1:23" ht="12.75" customHeight="1">
      <c r="A106" s="106" t="s">
        <v>16</v>
      </c>
      <c r="B106" s="106"/>
      <c r="C106" s="106"/>
      <c r="D106" s="106"/>
      <c r="E106" s="106"/>
      <c r="F106" s="100" t="s">
        <v>32</v>
      </c>
      <c r="G106" s="100"/>
      <c r="H106" s="69">
        <v>113273955.17</v>
      </c>
      <c r="I106" s="69">
        <v>91791532.17</v>
      </c>
      <c r="J106" s="69">
        <v>83233115.17</v>
      </c>
      <c r="K106" s="69">
        <v>57569310</v>
      </c>
      <c r="L106" s="69">
        <v>25663805.17</v>
      </c>
      <c r="M106" s="69">
        <v>2083250</v>
      </c>
      <c r="N106" s="69">
        <v>3142592</v>
      </c>
      <c r="O106" s="69">
        <v>2702172</v>
      </c>
      <c r="P106" s="69">
        <v>615403</v>
      </c>
      <c r="Q106" s="69">
        <v>15000</v>
      </c>
      <c r="R106" s="69">
        <v>21482423</v>
      </c>
      <c r="S106" s="69">
        <v>18482423</v>
      </c>
      <c r="T106" s="107">
        <v>7839464</v>
      </c>
      <c r="U106" s="107"/>
      <c r="V106" s="69">
        <v>3000000</v>
      </c>
      <c r="W106" s="70">
        <v>0</v>
      </c>
    </row>
    <row r="107" spans="1:23" ht="12.75" customHeight="1">
      <c r="A107" s="106"/>
      <c r="B107" s="106"/>
      <c r="C107" s="106"/>
      <c r="D107" s="106"/>
      <c r="E107" s="106"/>
      <c r="F107" s="100" t="s">
        <v>33</v>
      </c>
      <c r="G107" s="100"/>
      <c r="H107" s="69">
        <v>-83701</v>
      </c>
      <c r="I107" s="69">
        <v>-83701</v>
      </c>
      <c r="J107" s="69">
        <v>-80001</v>
      </c>
      <c r="K107" s="69">
        <v>-80001</v>
      </c>
      <c r="L107" s="69">
        <v>0</v>
      </c>
      <c r="M107" s="69">
        <v>0</v>
      </c>
      <c r="N107" s="69">
        <v>-3700</v>
      </c>
      <c r="O107" s="69">
        <v>0</v>
      </c>
      <c r="P107" s="69">
        <v>0</v>
      </c>
      <c r="Q107" s="69">
        <v>0</v>
      </c>
      <c r="R107" s="69">
        <v>0</v>
      </c>
      <c r="S107" s="69">
        <v>0</v>
      </c>
      <c r="T107" s="107">
        <v>0</v>
      </c>
      <c r="U107" s="107"/>
      <c r="V107" s="69">
        <v>0</v>
      </c>
      <c r="W107" s="70">
        <v>0</v>
      </c>
    </row>
    <row r="108" spans="1:23" ht="12.75" customHeight="1">
      <c r="A108" s="106"/>
      <c r="B108" s="106"/>
      <c r="C108" s="106"/>
      <c r="D108" s="106"/>
      <c r="E108" s="106"/>
      <c r="F108" s="100" t="s">
        <v>34</v>
      </c>
      <c r="G108" s="100"/>
      <c r="H108" s="69">
        <v>1323152</v>
      </c>
      <c r="I108" s="69">
        <v>187109</v>
      </c>
      <c r="J108" s="69">
        <v>183609</v>
      </c>
      <c r="K108" s="69">
        <v>144626</v>
      </c>
      <c r="L108" s="69">
        <v>38983</v>
      </c>
      <c r="M108" s="69">
        <v>0</v>
      </c>
      <c r="N108" s="69">
        <v>3500</v>
      </c>
      <c r="O108" s="69">
        <v>0</v>
      </c>
      <c r="P108" s="69">
        <v>0</v>
      </c>
      <c r="Q108" s="69">
        <v>0</v>
      </c>
      <c r="R108" s="69">
        <v>1136043</v>
      </c>
      <c r="S108" s="69">
        <v>1136043</v>
      </c>
      <c r="T108" s="107">
        <v>0</v>
      </c>
      <c r="U108" s="107"/>
      <c r="V108" s="69">
        <v>0</v>
      </c>
      <c r="W108" s="70">
        <v>0</v>
      </c>
    </row>
    <row r="109" spans="1:23" ht="12.75" customHeight="1">
      <c r="A109" s="106"/>
      <c r="B109" s="106"/>
      <c r="C109" s="106"/>
      <c r="D109" s="106"/>
      <c r="E109" s="106"/>
      <c r="F109" s="100" t="s">
        <v>35</v>
      </c>
      <c r="G109" s="100"/>
      <c r="H109" s="69">
        <v>114513406.17</v>
      </c>
      <c r="I109" s="69">
        <v>91894940.17</v>
      </c>
      <c r="J109" s="69">
        <v>83336723.17</v>
      </c>
      <c r="K109" s="69">
        <v>57633935</v>
      </c>
      <c r="L109" s="69">
        <v>25702788.17</v>
      </c>
      <c r="M109" s="69">
        <v>2083250</v>
      </c>
      <c r="N109" s="69">
        <v>3142392</v>
      </c>
      <c r="O109" s="69">
        <v>2702172</v>
      </c>
      <c r="P109" s="69">
        <v>615403</v>
      </c>
      <c r="Q109" s="69">
        <v>15000</v>
      </c>
      <c r="R109" s="69">
        <v>22618466</v>
      </c>
      <c r="S109" s="69">
        <v>19618466</v>
      </c>
      <c r="T109" s="107">
        <v>7839464</v>
      </c>
      <c r="U109" s="107"/>
      <c r="V109" s="69">
        <v>3000000</v>
      </c>
      <c r="W109" s="70">
        <v>0</v>
      </c>
    </row>
  </sheetData>
  <sheetProtection/>
  <mergeCells count="323">
    <mergeCell ref="A106:E109"/>
    <mergeCell ref="F109:G109"/>
    <mergeCell ref="T109:U109"/>
    <mergeCell ref="F106:G106"/>
    <mergeCell ref="T106:U106"/>
    <mergeCell ref="F107:G107"/>
    <mergeCell ref="T107:U107"/>
    <mergeCell ref="F108:G108"/>
    <mergeCell ref="T108:U108"/>
    <mergeCell ref="T103:U103"/>
    <mergeCell ref="F104:G104"/>
    <mergeCell ref="T104:U104"/>
    <mergeCell ref="B102:B105"/>
    <mergeCell ref="C102:C105"/>
    <mergeCell ref="D102:E105"/>
    <mergeCell ref="F105:G105"/>
    <mergeCell ref="T105:U105"/>
    <mergeCell ref="A102:A105"/>
    <mergeCell ref="F99:G99"/>
    <mergeCell ref="T99:U99"/>
    <mergeCell ref="F100:G100"/>
    <mergeCell ref="T100:U100"/>
    <mergeCell ref="F101:G101"/>
    <mergeCell ref="T101:U101"/>
    <mergeCell ref="F102:G102"/>
    <mergeCell ref="T102:U102"/>
    <mergeCell ref="F103:G103"/>
    <mergeCell ref="F96:G96"/>
    <mergeCell ref="T96:U96"/>
    <mergeCell ref="F97:G97"/>
    <mergeCell ref="T97:U97"/>
    <mergeCell ref="A98:A101"/>
    <mergeCell ref="B98:B101"/>
    <mergeCell ref="C98:C101"/>
    <mergeCell ref="D98:E101"/>
    <mergeCell ref="F98:G98"/>
    <mergeCell ref="T98:U98"/>
    <mergeCell ref="F93:G93"/>
    <mergeCell ref="T93:U93"/>
    <mergeCell ref="A94:A97"/>
    <mergeCell ref="B94:B97"/>
    <mergeCell ref="C94:C97"/>
    <mergeCell ref="D94:E97"/>
    <mergeCell ref="F94:G94"/>
    <mergeCell ref="T94:U94"/>
    <mergeCell ref="F95:G95"/>
    <mergeCell ref="T95:U95"/>
    <mergeCell ref="A90:A93"/>
    <mergeCell ref="B90:B93"/>
    <mergeCell ref="C90:C93"/>
    <mergeCell ref="D90:E93"/>
    <mergeCell ref="F90:G90"/>
    <mergeCell ref="T90:U90"/>
    <mergeCell ref="F91:G91"/>
    <mergeCell ref="T91:U91"/>
    <mergeCell ref="F92:G92"/>
    <mergeCell ref="T92:U92"/>
    <mergeCell ref="F87:G87"/>
    <mergeCell ref="T87:U87"/>
    <mergeCell ref="F88:G88"/>
    <mergeCell ref="T88:U88"/>
    <mergeCell ref="F89:G89"/>
    <mergeCell ref="T89:U89"/>
    <mergeCell ref="F84:G84"/>
    <mergeCell ref="T84:U84"/>
    <mergeCell ref="F85:G85"/>
    <mergeCell ref="T85:U85"/>
    <mergeCell ref="A86:A89"/>
    <mergeCell ref="B86:B89"/>
    <mergeCell ref="C86:C89"/>
    <mergeCell ref="D86:E89"/>
    <mergeCell ref="F86:G86"/>
    <mergeCell ref="T86:U86"/>
    <mergeCell ref="F81:G81"/>
    <mergeCell ref="T81:U81"/>
    <mergeCell ref="A82:A85"/>
    <mergeCell ref="B82:B85"/>
    <mergeCell ref="C82:C85"/>
    <mergeCell ref="D82:E85"/>
    <mergeCell ref="F82:G82"/>
    <mergeCell ref="T82:U82"/>
    <mergeCell ref="F83:G83"/>
    <mergeCell ref="T83:U83"/>
    <mergeCell ref="A78:A81"/>
    <mergeCell ref="B78:B81"/>
    <mergeCell ref="C78:C81"/>
    <mergeCell ref="D78:E81"/>
    <mergeCell ref="F78:G78"/>
    <mergeCell ref="T78:U78"/>
    <mergeCell ref="F79:G79"/>
    <mergeCell ref="T79:U79"/>
    <mergeCell ref="F80:G80"/>
    <mergeCell ref="T80:U80"/>
    <mergeCell ref="F75:G75"/>
    <mergeCell ref="T75:U75"/>
    <mergeCell ref="F76:G76"/>
    <mergeCell ref="T76:U76"/>
    <mergeCell ref="F77:G77"/>
    <mergeCell ref="T77:U77"/>
    <mergeCell ref="F72:G72"/>
    <mergeCell ref="T72:U72"/>
    <mergeCell ref="F73:G73"/>
    <mergeCell ref="T73:U73"/>
    <mergeCell ref="A74:A77"/>
    <mergeCell ref="B74:B77"/>
    <mergeCell ref="C74:C77"/>
    <mergeCell ref="D74:E77"/>
    <mergeCell ref="F74:G74"/>
    <mergeCell ref="T74:U74"/>
    <mergeCell ref="F69:G69"/>
    <mergeCell ref="T69:U69"/>
    <mergeCell ref="A70:A73"/>
    <mergeCell ref="B70:B73"/>
    <mergeCell ref="C70:C73"/>
    <mergeCell ref="D70:E73"/>
    <mergeCell ref="F70:G70"/>
    <mergeCell ref="T70:U70"/>
    <mergeCell ref="F71:G71"/>
    <mergeCell ref="T71:U71"/>
    <mergeCell ref="F66:G66"/>
    <mergeCell ref="T66:U66"/>
    <mergeCell ref="F67:G67"/>
    <mergeCell ref="T67:U67"/>
    <mergeCell ref="F68:G68"/>
    <mergeCell ref="T68:U68"/>
    <mergeCell ref="A62:A65"/>
    <mergeCell ref="B62:B65"/>
    <mergeCell ref="C62:C65"/>
    <mergeCell ref="D62:E65"/>
    <mergeCell ref="A66:A69"/>
    <mergeCell ref="B66:B69"/>
    <mergeCell ref="C66:C69"/>
    <mergeCell ref="D66:E69"/>
    <mergeCell ref="A14:A17"/>
    <mergeCell ref="F15:G15"/>
    <mergeCell ref="T15:U15"/>
    <mergeCell ref="F16:G16"/>
    <mergeCell ref="T20:U20"/>
    <mergeCell ref="F21:G21"/>
    <mergeCell ref="T21:U21"/>
    <mergeCell ref="F17:G17"/>
    <mergeCell ref="T17:U17"/>
    <mergeCell ref="T16:U16"/>
    <mergeCell ref="T18:U18"/>
    <mergeCell ref="T12:U12"/>
    <mergeCell ref="F13:G13"/>
    <mergeCell ref="T13:U13"/>
    <mergeCell ref="T19:U19"/>
    <mergeCell ref="D18:E21"/>
    <mergeCell ref="F19:G19"/>
    <mergeCell ref="B14:B17"/>
    <mergeCell ref="C14:C17"/>
    <mergeCell ref="D14:E17"/>
    <mergeCell ref="F14:G14"/>
    <mergeCell ref="T14:U14"/>
    <mergeCell ref="A10:A13"/>
    <mergeCell ref="B10:B13"/>
    <mergeCell ref="C10:C13"/>
    <mergeCell ref="D10:E13"/>
    <mergeCell ref="F10:G10"/>
    <mergeCell ref="T10:U10"/>
    <mergeCell ref="F11:G11"/>
    <mergeCell ref="T11:U11"/>
    <mergeCell ref="F12:G12"/>
    <mergeCell ref="S7:S8"/>
    <mergeCell ref="T7:U7"/>
    <mergeCell ref="J7:J8"/>
    <mergeCell ref="K7:L7"/>
    <mergeCell ref="M7:M8"/>
    <mergeCell ref="N7:N8"/>
    <mergeCell ref="V7:V8"/>
    <mergeCell ref="W7:W8"/>
    <mergeCell ref="T8:U8"/>
    <mergeCell ref="T9:U9"/>
    <mergeCell ref="D9:G9"/>
    <mergeCell ref="I5:W5"/>
    <mergeCell ref="I6:I8"/>
    <mergeCell ref="J6:Q6"/>
    <mergeCell ref="R6:R8"/>
    <mergeCell ref="S6:W6"/>
    <mergeCell ref="N1:T1"/>
    <mergeCell ref="A2:V2"/>
    <mergeCell ref="A5:A8"/>
    <mergeCell ref="B5:B8"/>
    <mergeCell ref="C5:C8"/>
    <mergeCell ref="D5:G8"/>
    <mergeCell ref="H5:H8"/>
    <mergeCell ref="O7:O8"/>
    <mergeCell ref="P7:P8"/>
    <mergeCell ref="Q7:Q8"/>
    <mergeCell ref="A22:A25"/>
    <mergeCell ref="B22:B25"/>
    <mergeCell ref="C22:C25"/>
    <mergeCell ref="D22:E25"/>
    <mergeCell ref="F22:G22"/>
    <mergeCell ref="F20:G20"/>
    <mergeCell ref="A18:A21"/>
    <mergeCell ref="B18:B21"/>
    <mergeCell ref="C18:C21"/>
    <mergeCell ref="F18:G18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B50:B53"/>
    <mergeCell ref="C50:C53"/>
    <mergeCell ref="D50:E53"/>
    <mergeCell ref="F53:G53"/>
    <mergeCell ref="T53:U53"/>
    <mergeCell ref="A50:A53"/>
    <mergeCell ref="F50:G50"/>
    <mergeCell ref="F56:G56"/>
    <mergeCell ref="T56:U56"/>
    <mergeCell ref="T50:U50"/>
    <mergeCell ref="F51:G51"/>
    <mergeCell ref="T51:U51"/>
    <mergeCell ref="F52:G52"/>
    <mergeCell ref="T52:U52"/>
    <mergeCell ref="F59:G59"/>
    <mergeCell ref="T59:U59"/>
    <mergeCell ref="A54:A57"/>
    <mergeCell ref="B54:B57"/>
    <mergeCell ref="C54:C57"/>
    <mergeCell ref="D54:E57"/>
    <mergeCell ref="F54:G54"/>
    <mergeCell ref="T54:U54"/>
    <mergeCell ref="F55:G55"/>
    <mergeCell ref="T55:U55"/>
    <mergeCell ref="F65:G65"/>
    <mergeCell ref="T65:U65"/>
    <mergeCell ref="F57:G57"/>
    <mergeCell ref="T57:U57"/>
    <mergeCell ref="A58:A61"/>
    <mergeCell ref="B58:B61"/>
    <mergeCell ref="C58:C61"/>
    <mergeCell ref="D58:E61"/>
    <mergeCell ref="F58:G58"/>
    <mergeCell ref="T58:U58"/>
    <mergeCell ref="F63:G63"/>
    <mergeCell ref="T63:U63"/>
    <mergeCell ref="F64:G64"/>
    <mergeCell ref="F60:G60"/>
    <mergeCell ref="T60:U60"/>
    <mergeCell ref="F61:G61"/>
    <mergeCell ref="T61:U61"/>
    <mergeCell ref="F62:G62"/>
    <mergeCell ref="T62:U62"/>
    <mergeCell ref="T64:U6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64"/>
  <sheetViews>
    <sheetView view="pageLayout" workbookViewId="0" topLeftCell="A1">
      <selection activeCell="J10" sqref="J10"/>
    </sheetView>
  </sheetViews>
  <sheetFormatPr defaultColWidth="9.33203125" defaultRowHeight="12.75"/>
  <cols>
    <col min="1" max="1" width="5.16015625" style="12" customWidth="1"/>
    <col min="2" max="2" width="6.16015625" style="12" customWidth="1"/>
    <col min="3" max="3" width="8.66015625" style="12" customWidth="1"/>
    <col min="4" max="4" width="20.16015625" style="12" customWidth="1"/>
    <col min="5" max="5" width="13.83203125" style="12" customWidth="1"/>
    <col min="6" max="6" width="12.33203125" style="12" customWidth="1"/>
    <col min="7" max="7" width="8.83203125" style="12" customWidth="1"/>
    <col min="8" max="8" width="11.16015625" style="12" customWidth="1"/>
    <col min="9" max="9" width="12" style="12" customWidth="1"/>
    <col min="10" max="10" width="8.5" style="12" customWidth="1"/>
    <col min="11" max="11" width="12" style="12" customWidth="1"/>
    <col min="12" max="16384" width="9.33203125" style="12" customWidth="1"/>
  </cols>
  <sheetData>
    <row r="1" spans="1:11" ht="18">
      <c r="A1" s="118" t="s">
        <v>191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0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9" t="s">
        <v>0</v>
      </c>
    </row>
    <row r="3" spans="1:11" s="13" customFormat="1" ht="19.5" customHeight="1">
      <c r="A3" s="119" t="s">
        <v>30</v>
      </c>
      <c r="B3" s="119" t="s">
        <v>1</v>
      </c>
      <c r="C3" s="119" t="s">
        <v>190</v>
      </c>
      <c r="D3" s="120" t="s">
        <v>189</v>
      </c>
      <c r="E3" s="120" t="s">
        <v>188</v>
      </c>
      <c r="F3" s="120"/>
      <c r="G3" s="120"/>
      <c r="H3" s="120"/>
      <c r="I3" s="120"/>
      <c r="J3" s="120"/>
      <c r="K3" s="121" t="s">
        <v>187</v>
      </c>
    </row>
    <row r="4" spans="1:11" s="13" customFormat="1" ht="19.5" customHeight="1">
      <c r="A4" s="119"/>
      <c r="B4" s="119"/>
      <c r="C4" s="119"/>
      <c r="D4" s="120"/>
      <c r="E4" s="120" t="s">
        <v>186</v>
      </c>
      <c r="F4" s="120" t="s">
        <v>185</v>
      </c>
      <c r="G4" s="120"/>
      <c r="H4" s="120"/>
      <c r="I4" s="120"/>
      <c r="J4" s="120"/>
      <c r="K4" s="121"/>
    </row>
    <row r="5" spans="1:11" s="13" customFormat="1" ht="19.5" customHeight="1">
      <c r="A5" s="119"/>
      <c r="B5" s="119"/>
      <c r="C5" s="119"/>
      <c r="D5" s="120"/>
      <c r="E5" s="120"/>
      <c r="F5" s="114" t="s">
        <v>184</v>
      </c>
      <c r="G5" s="111" t="s">
        <v>183</v>
      </c>
      <c r="H5" s="28" t="s">
        <v>24</v>
      </c>
      <c r="I5" s="114" t="s">
        <v>182</v>
      </c>
      <c r="J5" s="111" t="s">
        <v>181</v>
      </c>
      <c r="K5" s="121"/>
    </row>
    <row r="6" spans="1:11" s="13" customFormat="1" ht="29.25" customHeight="1">
      <c r="A6" s="119"/>
      <c r="B6" s="119"/>
      <c r="C6" s="119"/>
      <c r="D6" s="120"/>
      <c r="E6" s="120"/>
      <c r="F6" s="115"/>
      <c r="G6" s="112"/>
      <c r="H6" s="117" t="s">
        <v>180</v>
      </c>
      <c r="I6" s="115"/>
      <c r="J6" s="112"/>
      <c r="K6" s="121"/>
    </row>
    <row r="7" spans="1:11" s="13" customFormat="1" ht="19.5" customHeight="1">
      <c r="A7" s="119"/>
      <c r="B7" s="119"/>
      <c r="C7" s="119"/>
      <c r="D7" s="120"/>
      <c r="E7" s="120"/>
      <c r="F7" s="115"/>
      <c r="G7" s="112"/>
      <c r="H7" s="117"/>
      <c r="I7" s="115"/>
      <c r="J7" s="112"/>
      <c r="K7" s="121"/>
    </row>
    <row r="8" spans="1:11" s="13" customFormat="1" ht="12.75" customHeight="1">
      <c r="A8" s="119"/>
      <c r="B8" s="119"/>
      <c r="C8" s="119"/>
      <c r="D8" s="120"/>
      <c r="E8" s="120"/>
      <c r="F8" s="116"/>
      <c r="G8" s="113"/>
      <c r="H8" s="117"/>
      <c r="I8" s="116"/>
      <c r="J8" s="113"/>
      <c r="K8" s="121"/>
    </row>
    <row r="9" spans="1:11" ht="7.5" customHeight="1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6">
        <v>11</v>
      </c>
    </row>
    <row r="10" spans="1:11" ht="57" customHeight="1">
      <c r="A10" s="23" t="s">
        <v>29</v>
      </c>
      <c r="B10" s="23">
        <v>600</v>
      </c>
      <c r="C10" s="23">
        <v>60014</v>
      </c>
      <c r="D10" s="22" t="s">
        <v>222</v>
      </c>
      <c r="E10" s="21">
        <v>92970</v>
      </c>
      <c r="F10" s="21">
        <v>92970</v>
      </c>
      <c r="G10" s="21">
        <v>0</v>
      </c>
      <c r="H10" s="21">
        <v>0</v>
      </c>
      <c r="I10" s="20" t="s">
        <v>84</v>
      </c>
      <c r="J10" s="19">
        <v>0</v>
      </c>
      <c r="K10" s="18" t="s">
        <v>146</v>
      </c>
    </row>
    <row r="11" spans="1:11" ht="51" customHeight="1">
      <c r="A11" s="23" t="s">
        <v>179</v>
      </c>
      <c r="B11" s="23">
        <v>600</v>
      </c>
      <c r="C11" s="23">
        <v>60014</v>
      </c>
      <c r="D11" s="22" t="s">
        <v>178</v>
      </c>
      <c r="E11" s="21">
        <v>110700</v>
      </c>
      <c r="F11" s="21">
        <v>110700</v>
      </c>
      <c r="G11" s="21">
        <v>0</v>
      </c>
      <c r="H11" s="21">
        <v>0</v>
      </c>
      <c r="I11" s="20" t="s">
        <v>84</v>
      </c>
      <c r="J11" s="19">
        <v>0</v>
      </c>
      <c r="K11" s="18" t="s">
        <v>146</v>
      </c>
    </row>
    <row r="12" spans="1:11" ht="57.75" customHeight="1">
      <c r="A12" s="23" t="s">
        <v>177</v>
      </c>
      <c r="B12" s="23">
        <v>600</v>
      </c>
      <c r="C12" s="23">
        <v>60014</v>
      </c>
      <c r="D12" s="24" t="s">
        <v>221</v>
      </c>
      <c r="E12" s="21">
        <v>626343</v>
      </c>
      <c r="F12" s="21">
        <v>626343</v>
      </c>
      <c r="G12" s="21">
        <v>0</v>
      </c>
      <c r="H12" s="21">
        <v>0</v>
      </c>
      <c r="I12" s="20" t="s">
        <v>84</v>
      </c>
      <c r="J12" s="19">
        <v>0</v>
      </c>
      <c r="K12" s="18" t="s">
        <v>146</v>
      </c>
    </row>
    <row r="13" spans="1:11" ht="64.5" customHeight="1">
      <c r="A13" s="23" t="s">
        <v>176</v>
      </c>
      <c r="B13" s="23">
        <v>600</v>
      </c>
      <c r="C13" s="23">
        <v>60014</v>
      </c>
      <c r="D13" s="24" t="s">
        <v>175</v>
      </c>
      <c r="E13" s="21">
        <v>81673</v>
      </c>
      <c r="F13" s="21">
        <v>40837</v>
      </c>
      <c r="G13" s="21">
        <v>0</v>
      </c>
      <c r="H13" s="21">
        <v>0</v>
      </c>
      <c r="I13" s="20" t="s">
        <v>174</v>
      </c>
      <c r="J13" s="19">
        <v>0</v>
      </c>
      <c r="K13" s="18" t="s">
        <v>146</v>
      </c>
    </row>
    <row r="14" spans="1:11" ht="63.75" customHeight="1">
      <c r="A14" s="23" t="s">
        <v>173</v>
      </c>
      <c r="B14" s="23">
        <v>600</v>
      </c>
      <c r="C14" s="23">
        <v>60014</v>
      </c>
      <c r="D14" s="24" t="s">
        <v>172</v>
      </c>
      <c r="E14" s="21">
        <v>296884</v>
      </c>
      <c r="F14" s="21">
        <v>148442</v>
      </c>
      <c r="G14" s="21">
        <v>0</v>
      </c>
      <c r="H14" s="21">
        <v>0</v>
      </c>
      <c r="I14" s="20" t="s">
        <v>171</v>
      </c>
      <c r="J14" s="19">
        <v>0</v>
      </c>
      <c r="K14" s="18" t="s">
        <v>146</v>
      </c>
    </row>
    <row r="15" spans="1:11" ht="51.75" customHeight="1">
      <c r="A15" s="23" t="s">
        <v>170</v>
      </c>
      <c r="B15" s="23">
        <v>600</v>
      </c>
      <c r="C15" s="23">
        <v>60014</v>
      </c>
      <c r="D15" s="24" t="s">
        <v>169</v>
      </c>
      <c r="E15" s="21">
        <v>72281</v>
      </c>
      <c r="F15" s="21">
        <v>36141</v>
      </c>
      <c r="G15" s="21">
        <v>0</v>
      </c>
      <c r="H15" s="21">
        <v>0</v>
      </c>
      <c r="I15" s="20" t="s">
        <v>168</v>
      </c>
      <c r="J15" s="19">
        <v>0</v>
      </c>
      <c r="K15" s="18" t="s">
        <v>146</v>
      </c>
    </row>
    <row r="16" spans="1:11" ht="97.5" customHeight="1">
      <c r="A16" s="23" t="s">
        <v>167</v>
      </c>
      <c r="B16" s="23">
        <v>600</v>
      </c>
      <c r="C16" s="23">
        <v>60014</v>
      </c>
      <c r="D16" s="24" t="s">
        <v>166</v>
      </c>
      <c r="E16" s="21">
        <v>246958</v>
      </c>
      <c r="F16" s="21">
        <v>123479</v>
      </c>
      <c r="G16" s="21">
        <v>0</v>
      </c>
      <c r="H16" s="21">
        <v>0</v>
      </c>
      <c r="I16" s="20" t="s">
        <v>165</v>
      </c>
      <c r="J16" s="19">
        <v>0</v>
      </c>
      <c r="K16" s="18" t="s">
        <v>146</v>
      </c>
    </row>
    <row r="17" spans="1:11" ht="69" customHeight="1">
      <c r="A17" s="23" t="s">
        <v>164</v>
      </c>
      <c r="B17" s="23">
        <v>600</v>
      </c>
      <c r="C17" s="23">
        <v>60014</v>
      </c>
      <c r="D17" s="24" t="s">
        <v>163</v>
      </c>
      <c r="E17" s="21">
        <v>1210258</v>
      </c>
      <c r="F17" s="21">
        <v>605129</v>
      </c>
      <c r="G17" s="21">
        <v>0</v>
      </c>
      <c r="H17" s="21">
        <v>0</v>
      </c>
      <c r="I17" s="20" t="s">
        <v>162</v>
      </c>
      <c r="J17" s="19">
        <v>0</v>
      </c>
      <c r="K17" s="18" t="s">
        <v>146</v>
      </c>
    </row>
    <row r="18" spans="1:11" ht="51.75" customHeight="1">
      <c r="A18" s="23" t="s">
        <v>161</v>
      </c>
      <c r="B18" s="23">
        <v>600</v>
      </c>
      <c r="C18" s="23">
        <v>60014</v>
      </c>
      <c r="D18" s="24" t="s">
        <v>160</v>
      </c>
      <c r="E18" s="21">
        <v>613220</v>
      </c>
      <c r="F18" s="21">
        <v>306610</v>
      </c>
      <c r="G18" s="21">
        <v>0</v>
      </c>
      <c r="H18" s="21">
        <v>0</v>
      </c>
      <c r="I18" s="20" t="s">
        <v>159</v>
      </c>
      <c r="J18" s="19">
        <v>0</v>
      </c>
      <c r="K18" s="18" t="s">
        <v>146</v>
      </c>
    </row>
    <row r="19" spans="1:11" ht="81.75" customHeight="1">
      <c r="A19" s="23" t="s">
        <v>158</v>
      </c>
      <c r="B19" s="23">
        <v>600</v>
      </c>
      <c r="C19" s="23">
        <v>60014</v>
      </c>
      <c r="D19" s="24" t="s">
        <v>157</v>
      </c>
      <c r="E19" s="21">
        <v>127738</v>
      </c>
      <c r="F19" s="21">
        <v>34835</v>
      </c>
      <c r="G19" s="21">
        <v>0</v>
      </c>
      <c r="H19" s="21">
        <v>0</v>
      </c>
      <c r="I19" s="20" t="s">
        <v>156</v>
      </c>
      <c r="J19" s="19">
        <v>0</v>
      </c>
      <c r="K19" s="18" t="s">
        <v>146</v>
      </c>
    </row>
    <row r="20" spans="1:11" ht="71.25" customHeight="1">
      <c r="A20" s="23" t="s">
        <v>155</v>
      </c>
      <c r="B20" s="23">
        <v>600</v>
      </c>
      <c r="C20" s="23">
        <v>60014</v>
      </c>
      <c r="D20" s="24" t="s">
        <v>154</v>
      </c>
      <c r="E20" s="21">
        <v>30000</v>
      </c>
      <c r="F20" s="21">
        <v>30000</v>
      </c>
      <c r="G20" s="21">
        <v>0</v>
      </c>
      <c r="H20" s="21">
        <v>0</v>
      </c>
      <c r="I20" s="20" t="s">
        <v>147</v>
      </c>
      <c r="J20" s="19">
        <v>0</v>
      </c>
      <c r="K20" s="18" t="s">
        <v>146</v>
      </c>
    </row>
    <row r="21" spans="1:11" ht="58.5" customHeight="1">
      <c r="A21" s="23" t="s">
        <v>153</v>
      </c>
      <c r="B21" s="23">
        <v>600</v>
      </c>
      <c r="C21" s="23">
        <v>60014</v>
      </c>
      <c r="D21" s="24" t="s">
        <v>152</v>
      </c>
      <c r="E21" s="21">
        <v>70000</v>
      </c>
      <c r="F21" s="21">
        <v>70000</v>
      </c>
      <c r="G21" s="21">
        <v>0</v>
      </c>
      <c r="H21" s="21">
        <v>0</v>
      </c>
      <c r="I21" s="20" t="s">
        <v>84</v>
      </c>
      <c r="J21" s="19">
        <v>0</v>
      </c>
      <c r="K21" s="18" t="s">
        <v>146</v>
      </c>
    </row>
    <row r="22" spans="1:11" ht="81.75" customHeight="1">
      <c r="A22" s="23" t="s">
        <v>151</v>
      </c>
      <c r="B22" s="23">
        <v>600</v>
      </c>
      <c r="C22" s="23">
        <v>60014</v>
      </c>
      <c r="D22" s="24" t="s">
        <v>150</v>
      </c>
      <c r="E22" s="21">
        <v>25000</v>
      </c>
      <c r="F22" s="21">
        <v>25000</v>
      </c>
      <c r="G22" s="21">
        <v>0</v>
      </c>
      <c r="H22" s="21">
        <v>0</v>
      </c>
      <c r="I22" s="20" t="s">
        <v>147</v>
      </c>
      <c r="J22" s="19">
        <v>0</v>
      </c>
      <c r="K22" s="18" t="s">
        <v>146</v>
      </c>
    </row>
    <row r="23" spans="1:11" ht="66.75" customHeight="1">
      <c r="A23" s="23" t="s">
        <v>149</v>
      </c>
      <c r="B23" s="23">
        <v>600</v>
      </c>
      <c r="C23" s="23">
        <v>60014</v>
      </c>
      <c r="D23" s="24" t="s">
        <v>148</v>
      </c>
      <c r="E23" s="21">
        <v>15000</v>
      </c>
      <c r="F23" s="21">
        <v>15000</v>
      </c>
      <c r="G23" s="21">
        <v>0</v>
      </c>
      <c r="H23" s="21">
        <v>0</v>
      </c>
      <c r="I23" s="20" t="s">
        <v>147</v>
      </c>
      <c r="J23" s="19">
        <v>0</v>
      </c>
      <c r="K23" s="18" t="s">
        <v>146</v>
      </c>
    </row>
    <row r="24" spans="1:11" ht="51" customHeight="1">
      <c r="A24" s="23" t="s">
        <v>145</v>
      </c>
      <c r="B24" s="23">
        <v>750</v>
      </c>
      <c r="C24" s="23">
        <v>75020</v>
      </c>
      <c r="D24" s="22" t="s">
        <v>144</v>
      </c>
      <c r="E24" s="21">
        <f>F24</f>
        <v>36000</v>
      </c>
      <c r="F24" s="21">
        <v>36000</v>
      </c>
      <c r="G24" s="21">
        <v>0</v>
      </c>
      <c r="H24" s="21">
        <v>0</v>
      </c>
      <c r="I24" s="20" t="s">
        <v>93</v>
      </c>
      <c r="J24" s="19">
        <v>0</v>
      </c>
      <c r="K24" s="18" t="s">
        <v>76</v>
      </c>
    </row>
    <row r="25" spans="1:11" ht="47.25" customHeight="1">
      <c r="A25" s="23" t="s">
        <v>143</v>
      </c>
      <c r="B25" s="23">
        <v>750</v>
      </c>
      <c r="C25" s="23">
        <v>75020</v>
      </c>
      <c r="D25" s="22" t="s">
        <v>142</v>
      </c>
      <c r="E25" s="21">
        <f>F25</f>
        <v>16000</v>
      </c>
      <c r="F25" s="21">
        <v>16000</v>
      </c>
      <c r="G25" s="21">
        <v>0</v>
      </c>
      <c r="H25" s="21">
        <v>0</v>
      </c>
      <c r="I25" s="20" t="s">
        <v>93</v>
      </c>
      <c r="J25" s="19">
        <v>0</v>
      </c>
      <c r="K25" s="18" t="s">
        <v>76</v>
      </c>
    </row>
    <row r="26" spans="1:11" ht="45">
      <c r="A26" s="23" t="s">
        <v>141</v>
      </c>
      <c r="B26" s="23">
        <v>750</v>
      </c>
      <c r="C26" s="23">
        <v>75020</v>
      </c>
      <c r="D26" s="22" t="s">
        <v>140</v>
      </c>
      <c r="E26" s="21">
        <v>30000</v>
      </c>
      <c r="F26" s="21">
        <v>30000</v>
      </c>
      <c r="G26" s="21">
        <v>0</v>
      </c>
      <c r="H26" s="21">
        <v>0</v>
      </c>
      <c r="I26" s="20" t="s">
        <v>93</v>
      </c>
      <c r="J26" s="19">
        <v>0</v>
      </c>
      <c r="K26" s="18" t="s">
        <v>76</v>
      </c>
    </row>
    <row r="27" spans="1:11" ht="66.75" customHeight="1">
      <c r="A27" s="23" t="s">
        <v>139</v>
      </c>
      <c r="B27" s="23">
        <v>755</v>
      </c>
      <c r="C27" s="23">
        <v>75501</v>
      </c>
      <c r="D27" s="22" t="s">
        <v>138</v>
      </c>
      <c r="E27" s="21">
        <v>220000</v>
      </c>
      <c r="F27" s="21">
        <v>70000</v>
      </c>
      <c r="G27" s="21">
        <v>0</v>
      </c>
      <c r="H27" s="21">
        <v>0</v>
      </c>
      <c r="I27" s="20" t="s">
        <v>223</v>
      </c>
      <c r="J27" s="19">
        <v>0</v>
      </c>
      <c r="K27" s="18" t="s">
        <v>76</v>
      </c>
    </row>
    <row r="28" spans="1:11" ht="58.5">
      <c r="A28" s="23" t="s">
        <v>137</v>
      </c>
      <c r="B28" s="23">
        <v>801</v>
      </c>
      <c r="C28" s="23">
        <v>80195</v>
      </c>
      <c r="D28" s="22" t="s">
        <v>136</v>
      </c>
      <c r="E28" s="21">
        <v>25200</v>
      </c>
      <c r="F28" s="21">
        <v>25200</v>
      </c>
      <c r="G28" s="21">
        <v>0</v>
      </c>
      <c r="H28" s="21">
        <v>0</v>
      </c>
      <c r="I28" s="20" t="s">
        <v>93</v>
      </c>
      <c r="J28" s="19">
        <v>0</v>
      </c>
      <c r="K28" s="18" t="s">
        <v>92</v>
      </c>
    </row>
    <row r="29" spans="1:11" ht="45">
      <c r="A29" s="23" t="s">
        <v>135</v>
      </c>
      <c r="B29" s="23">
        <v>801</v>
      </c>
      <c r="C29" s="23">
        <v>80195</v>
      </c>
      <c r="D29" s="22" t="s">
        <v>134</v>
      </c>
      <c r="E29" s="21">
        <v>617062</v>
      </c>
      <c r="F29" s="21">
        <v>617062</v>
      </c>
      <c r="G29" s="21">
        <v>0</v>
      </c>
      <c r="H29" s="21">
        <v>0</v>
      </c>
      <c r="I29" s="20" t="s">
        <v>96</v>
      </c>
      <c r="J29" s="19">
        <v>0</v>
      </c>
      <c r="K29" s="18" t="s">
        <v>76</v>
      </c>
    </row>
    <row r="30" spans="1:11" ht="49.5" customHeight="1">
      <c r="A30" s="23" t="s">
        <v>133</v>
      </c>
      <c r="B30" s="23">
        <v>851</v>
      </c>
      <c r="C30" s="23">
        <v>85111</v>
      </c>
      <c r="D30" s="22" t="s">
        <v>132</v>
      </c>
      <c r="E30" s="21">
        <v>1204054</v>
      </c>
      <c r="F30" s="21">
        <v>1204054</v>
      </c>
      <c r="G30" s="21">
        <v>0</v>
      </c>
      <c r="H30" s="21">
        <v>0</v>
      </c>
      <c r="I30" s="20" t="s">
        <v>89</v>
      </c>
      <c r="J30" s="19">
        <v>0</v>
      </c>
      <c r="K30" s="18" t="s">
        <v>76</v>
      </c>
    </row>
    <row r="31" spans="1:11" ht="49.5" customHeight="1">
      <c r="A31" s="23" t="s">
        <v>131</v>
      </c>
      <c r="B31" s="23">
        <v>851</v>
      </c>
      <c r="C31" s="23">
        <v>85195</v>
      </c>
      <c r="D31" s="22" t="s">
        <v>130</v>
      </c>
      <c r="E31" s="21">
        <v>3000000</v>
      </c>
      <c r="F31" s="21">
        <v>3000000</v>
      </c>
      <c r="G31" s="21">
        <v>0</v>
      </c>
      <c r="H31" s="21">
        <v>0</v>
      </c>
      <c r="I31" s="20" t="s">
        <v>93</v>
      </c>
      <c r="J31" s="19">
        <v>0</v>
      </c>
      <c r="K31" s="18" t="s">
        <v>76</v>
      </c>
    </row>
    <row r="32" spans="1:11" ht="45">
      <c r="A32" s="23" t="s">
        <v>129</v>
      </c>
      <c r="B32" s="23">
        <v>852</v>
      </c>
      <c r="C32" s="23">
        <v>85202</v>
      </c>
      <c r="D32" s="22" t="s">
        <v>110</v>
      </c>
      <c r="E32" s="21">
        <v>170000</v>
      </c>
      <c r="F32" s="21">
        <v>90000</v>
      </c>
      <c r="G32" s="21">
        <v>0</v>
      </c>
      <c r="H32" s="21">
        <v>0</v>
      </c>
      <c r="I32" s="20" t="s">
        <v>109</v>
      </c>
      <c r="J32" s="19">
        <v>0</v>
      </c>
      <c r="K32" s="18" t="s">
        <v>127</v>
      </c>
    </row>
    <row r="33" spans="1:11" ht="48.75">
      <c r="A33" s="23" t="s">
        <v>128</v>
      </c>
      <c r="B33" s="23">
        <v>852</v>
      </c>
      <c r="C33" s="23">
        <v>85202</v>
      </c>
      <c r="D33" s="22" t="s">
        <v>112</v>
      </c>
      <c r="E33" s="21">
        <v>145000</v>
      </c>
      <c r="F33" s="21">
        <v>65000</v>
      </c>
      <c r="G33" s="21">
        <v>0</v>
      </c>
      <c r="H33" s="21">
        <v>0</v>
      </c>
      <c r="I33" s="20" t="s">
        <v>109</v>
      </c>
      <c r="J33" s="19">
        <v>0</v>
      </c>
      <c r="K33" s="18" t="s">
        <v>127</v>
      </c>
    </row>
    <row r="34" spans="1:11" ht="45">
      <c r="A34" s="23" t="s">
        <v>126</v>
      </c>
      <c r="B34" s="23">
        <v>852</v>
      </c>
      <c r="C34" s="23">
        <v>85202</v>
      </c>
      <c r="D34" s="22" t="s">
        <v>125</v>
      </c>
      <c r="E34" s="21">
        <v>86500</v>
      </c>
      <c r="F34" s="21">
        <v>86500</v>
      </c>
      <c r="G34" s="21">
        <v>0</v>
      </c>
      <c r="H34" s="21">
        <v>0</v>
      </c>
      <c r="I34" s="20" t="s">
        <v>105</v>
      </c>
      <c r="J34" s="19">
        <v>0</v>
      </c>
      <c r="K34" s="18" t="s">
        <v>121</v>
      </c>
    </row>
    <row r="35" spans="1:11" ht="45">
      <c r="A35" s="23" t="s">
        <v>124</v>
      </c>
      <c r="B35" s="23">
        <v>852</v>
      </c>
      <c r="C35" s="23">
        <v>85202</v>
      </c>
      <c r="D35" s="22" t="s">
        <v>110</v>
      </c>
      <c r="E35" s="21">
        <v>150000</v>
      </c>
      <c r="F35" s="21">
        <v>70000</v>
      </c>
      <c r="G35" s="21">
        <v>0</v>
      </c>
      <c r="H35" s="21">
        <v>0</v>
      </c>
      <c r="I35" s="20" t="s">
        <v>109</v>
      </c>
      <c r="J35" s="19">
        <v>0</v>
      </c>
      <c r="K35" s="18" t="s">
        <v>121</v>
      </c>
    </row>
    <row r="36" spans="1:11" ht="45">
      <c r="A36" s="23" t="s">
        <v>123</v>
      </c>
      <c r="B36" s="23">
        <v>852</v>
      </c>
      <c r="C36" s="23">
        <v>85202</v>
      </c>
      <c r="D36" s="22" t="s">
        <v>122</v>
      </c>
      <c r="E36" s="21">
        <v>80000</v>
      </c>
      <c r="F36" s="21">
        <v>80000</v>
      </c>
      <c r="G36" s="21">
        <v>0</v>
      </c>
      <c r="H36" s="21">
        <v>0</v>
      </c>
      <c r="I36" s="20" t="s">
        <v>105</v>
      </c>
      <c r="J36" s="19">
        <v>0</v>
      </c>
      <c r="K36" s="18" t="s">
        <v>121</v>
      </c>
    </row>
    <row r="37" spans="1:11" ht="45">
      <c r="A37" s="23" t="s">
        <v>120</v>
      </c>
      <c r="B37" s="23">
        <v>852</v>
      </c>
      <c r="C37" s="23">
        <v>85202</v>
      </c>
      <c r="D37" s="22" t="s">
        <v>119</v>
      </c>
      <c r="E37" s="21">
        <v>28362</v>
      </c>
      <c r="F37" s="21">
        <v>28362</v>
      </c>
      <c r="G37" s="21">
        <v>0</v>
      </c>
      <c r="H37" s="21">
        <v>0</v>
      </c>
      <c r="I37" s="20" t="s">
        <v>105</v>
      </c>
      <c r="J37" s="19">
        <v>0</v>
      </c>
      <c r="K37" s="18" t="s">
        <v>118</v>
      </c>
    </row>
    <row r="38" spans="1:11" ht="59.25" customHeight="1">
      <c r="A38" s="23" t="s">
        <v>117</v>
      </c>
      <c r="B38" s="23">
        <v>852</v>
      </c>
      <c r="C38" s="23">
        <v>85203</v>
      </c>
      <c r="D38" s="24" t="s">
        <v>116</v>
      </c>
      <c r="E38" s="21">
        <v>136448</v>
      </c>
      <c r="F38" s="21">
        <v>136448</v>
      </c>
      <c r="G38" s="21">
        <v>0</v>
      </c>
      <c r="H38" s="21">
        <v>0</v>
      </c>
      <c r="I38" s="20" t="s">
        <v>105</v>
      </c>
      <c r="J38" s="19">
        <v>0</v>
      </c>
      <c r="K38" s="18" t="s">
        <v>76</v>
      </c>
    </row>
    <row r="39" spans="1:11" ht="45">
      <c r="A39" s="23" t="s">
        <v>115</v>
      </c>
      <c r="B39" s="23">
        <v>853</v>
      </c>
      <c r="C39" s="23">
        <v>85311</v>
      </c>
      <c r="D39" s="22" t="s">
        <v>114</v>
      </c>
      <c r="E39" s="21">
        <v>40000</v>
      </c>
      <c r="F39" s="21">
        <v>40000</v>
      </c>
      <c r="G39" s="21">
        <v>0</v>
      </c>
      <c r="H39" s="21">
        <v>0</v>
      </c>
      <c r="I39" s="20" t="s">
        <v>105</v>
      </c>
      <c r="J39" s="19">
        <v>0</v>
      </c>
      <c r="K39" s="18" t="s">
        <v>76</v>
      </c>
    </row>
    <row r="40" spans="1:11" ht="49.5" customHeight="1">
      <c r="A40" s="23" t="s">
        <v>113</v>
      </c>
      <c r="B40" s="23">
        <v>853</v>
      </c>
      <c r="C40" s="23">
        <v>85311</v>
      </c>
      <c r="D40" s="22" t="s">
        <v>112</v>
      </c>
      <c r="E40" s="21">
        <v>65000</v>
      </c>
      <c r="F40" s="21">
        <v>65000</v>
      </c>
      <c r="G40" s="21">
        <v>0</v>
      </c>
      <c r="H40" s="21">
        <v>0</v>
      </c>
      <c r="I40" s="20" t="s">
        <v>105</v>
      </c>
      <c r="J40" s="19">
        <v>0</v>
      </c>
      <c r="K40" s="18" t="s">
        <v>76</v>
      </c>
    </row>
    <row r="41" spans="1:11" ht="54" customHeight="1">
      <c r="A41" s="23" t="s">
        <v>111</v>
      </c>
      <c r="B41" s="23">
        <v>854</v>
      </c>
      <c r="C41" s="23">
        <v>85403</v>
      </c>
      <c r="D41" s="22" t="s">
        <v>110</v>
      </c>
      <c r="E41" s="21">
        <v>145000</v>
      </c>
      <c r="F41" s="21">
        <v>65000</v>
      </c>
      <c r="G41" s="21">
        <v>0</v>
      </c>
      <c r="H41" s="21">
        <v>0</v>
      </c>
      <c r="I41" s="20" t="s">
        <v>109</v>
      </c>
      <c r="J41" s="19">
        <v>0</v>
      </c>
      <c r="K41" s="18" t="s">
        <v>108</v>
      </c>
    </row>
    <row r="42" spans="1:11" ht="54" customHeight="1">
      <c r="A42" s="23" t="s">
        <v>107</v>
      </c>
      <c r="B42" s="23">
        <v>854</v>
      </c>
      <c r="C42" s="23">
        <v>85403</v>
      </c>
      <c r="D42" s="22" t="s">
        <v>106</v>
      </c>
      <c r="E42" s="21">
        <v>134500</v>
      </c>
      <c r="F42" s="21">
        <v>134500</v>
      </c>
      <c r="G42" s="21">
        <v>0</v>
      </c>
      <c r="H42" s="21">
        <v>0</v>
      </c>
      <c r="I42" s="20" t="s">
        <v>105</v>
      </c>
      <c r="J42" s="19">
        <v>0</v>
      </c>
      <c r="K42" s="18" t="s">
        <v>104</v>
      </c>
    </row>
    <row r="43" spans="1:11" ht="71.25" customHeight="1">
      <c r="A43" s="23" t="s">
        <v>103</v>
      </c>
      <c r="B43" s="23">
        <v>854</v>
      </c>
      <c r="C43" s="23">
        <v>85403</v>
      </c>
      <c r="D43" s="22" t="s">
        <v>102</v>
      </c>
      <c r="E43" s="21">
        <v>16301</v>
      </c>
      <c r="F43" s="21">
        <v>16301</v>
      </c>
      <c r="G43" s="21">
        <v>0</v>
      </c>
      <c r="H43" s="21">
        <v>0</v>
      </c>
      <c r="I43" s="20" t="s">
        <v>84</v>
      </c>
      <c r="J43" s="19">
        <v>0</v>
      </c>
      <c r="K43" s="25" t="s">
        <v>99</v>
      </c>
    </row>
    <row r="44" spans="1:11" ht="69.75" customHeight="1">
      <c r="A44" s="23" t="s">
        <v>101</v>
      </c>
      <c r="B44" s="23">
        <v>854</v>
      </c>
      <c r="C44" s="23">
        <v>85403</v>
      </c>
      <c r="D44" s="24" t="s">
        <v>100</v>
      </c>
      <c r="E44" s="21">
        <v>58699</v>
      </c>
      <c r="F44" s="21">
        <v>58699</v>
      </c>
      <c r="G44" s="21">
        <v>0</v>
      </c>
      <c r="H44" s="21">
        <v>0</v>
      </c>
      <c r="I44" s="20" t="s">
        <v>84</v>
      </c>
      <c r="J44" s="19">
        <v>0</v>
      </c>
      <c r="K44" s="25" t="s">
        <v>99</v>
      </c>
    </row>
    <row r="45" spans="1:11" ht="48" customHeight="1">
      <c r="A45" s="23" t="s">
        <v>98</v>
      </c>
      <c r="B45" s="23">
        <v>854</v>
      </c>
      <c r="C45" s="23">
        <v>85403</v>
      </c>
      <c r="D45" s="22" t="s">
        <v>97</v>
      </c>
      <c r="E45" s="21">
        <v>214066</v>
      </c>
      <c r="F45" s="21">
        <v>107033</v>
      </c>
      <c r="G45" s="21">
        <v>0</v>
      </c>
      <c r="H45" s="21">
        <v>0</v>
      </c>
      <c r="I45" s="20" t="s">
        <v>263</v>
      </c>
      <c r="J45" s="19">
        <v>0</v>
      </c>
      <c r="K45" s="18" t="s">
        <v>76</v>
      </c>
    </row>
    <row r="46" spans="1:11" ht="79.5" customHeight="1">
      <c r="A46" s="23" t="s">
        <v>95</v>
      </c>
      <c r="B46" s="23">
        <v>854</v>
      </c>
      <c r="C46" s="23">
        <v>85410</v>
      </c>
      <c r="D46" s="24" t="s">
        <v>94</v>
      </c>
      <c r="E46" s="21">
        <v>74800</v>
      </c>
      <c r="F46" s="21">
        <v>74800</v>
      </c>
      <c r="G46" s="21">
        <v>0</v>
      </c>
      <c r="H46" s="21">
        <v>0</v>
      </c>
      <c r="I46" s="20" t="s">
        <v>93</v>
      </c>
      <c r="J46" s="19">
        <v>0</v>
      </c>
      <c r="K46" s="18" t="s">
        <v>92</v>
      </c>
    </row>
    <row r="47" spans="1:11" ht="53.25" customHeight="1">
      <c r="A47" s="23" t="s">
        <v>91</v>
      </c>
      <c r="B47" s="23">
        <v>854</v>
      </c>
      <c r="C47" s="23">
        <v>85410</v>
      </c>
      <c r="D47" s="22" t="s">
        <v>90</v>
      </c>
      <c r="E47" s="21">
        <v>1876005</v>
      </c>
      <c r="F47" s="21">
        <v>1029010</v>
      </c>
      <c r="G47" s="21">
        <v>0</v>
      </c>
      <c r="H47" s="21">
        <v>0</v>
      </c>
      <c r="I47" s="20" t="s">
        <v>264</v>
      </c>
      <c r="J47" s="19">
        <v>0</v>
      </c>
      <c r="K47" s="18" t="s">
        <v>76</v>
      </c>
    </row>
    <row r="48" spans="1:11" ht="54" customHeight="1">
      <c r="A48" s="23" t="s">
        <v>88</v>
      </c>
      <c r="B48" s="23">
        <v>855</v>
      </c>
      <c r="C48" s="23">
        <v>85510</v>
      </c>
      <c r="D48" s="22" t="s">
        <v>85</v>
      </c>
      <c r="E48" s="21">
        <v>50000</v>
      </c>
      <c r="F48" s="21">
        <v>50000</v>
      </c>
      <c r="G48" s="21">
        <v>0</v>
      </c>
      <c r="H48" s="21">
        <v>0</v>
      </c>
      <c r="I48" s="20" t="s">
        <v>84</v>
      </c>
      <c r="J48" s="19">
        <v>0</v>
      </c>
      <c r="K48" s="18" t="s">
        <v>87</v>
      </c>
    </row>
    <row r="49" spans="1:11" ht="54" customHeight="1">
      <c r="A49" s="23" t="s">
        <v>86</v>
      </c>
      <c r="B49" s="23">
        <v>855</v>
      </c>
      <c r="C49" s="23">
        <v>85510</v>
      </c>
      <c r="D49" s="22" t="s">
        <v>85</v>
      </c>
      <c r="E49" s="21">
        <v>50000</v>
      </c>
      <c r="F49" s="21">
        <v>50000</v>
      </c>
      <c r="G49" s="21">
        <v>0</v>
      </c>
      <c r="H49" s="21">
        <v>0</v>
      </c>
      <c r="I49" s="20" t="s">
        <v>84</v>
      </c>
      <c r="J49" s="19">
        <v>0</v>
      </c>
      <c r="K49" s="18" t="s">
        <v>83</v>
      </c>
    </row>
    <row r="50" spans="1:11" ht="54" customHeight="1">
      <c r="A50" s="23" t="s">
        <v>82</v>
      </c>
      <c r="B50" s="23">
        <v>926</v>
      </c>
      <c r="C50" s="23">
        <v>92695</v>
      </c>
      <c r="D50" s="22" t="s">
        <v>81</v>
      </c>
      <c r="E50" s="21">
        <v>54123</v>
      </c>
      <c r="F50" s="21">
        <v>29423</v>
      </c>
      <c r="G50" s="21">
        <v>0</v>
      </c>
      <c r="H50" s="21">
        <v>0</v>
      </c>
      <c r="I50" s="20" t="s">
        <v>80</v>
      </c>
      <c r="J50" s="19">
        <v>0</v>
      </c>
      <c r="K50" s="18" t="s">
        <v>76</v>
      </c>
    </row>
    <row r="51" spans="1:11" ht="54" customHeight="1">
      <c r="A51" s="23" t="s">
        <v>79</v>
      </c>
      <c r="B51" s="23">
        <v>926</v>
      </c>
      <c r="C51" s="23">
        <v>92695</v>
      </c>
      <c r="D51" s="22" t="s">
        <v>78</v>
      </c>
      <c r="E51" s="21">
        <v>88464</v>
      </c>
      <c r="F51" s="21">
        <v>53764</v>
      </c>
      <c r="G51" s="21">
        <v>0</v>
      </c>
      <c r="H51" s="21">
        <v>0</v>
      </c>
      <c r="I51" s="20" t="s">
        <v>77</v>
      </c>
      <c r="J51" s="19">
        <v>0</v>
      </c>
      <c r="K51" s="18" t="s">
        <v>76</v>
      </c>
    </row>
    <row r="52" spans="1:11" ht="33.75" customHeight="1">
      <c r="A52" s="108" t="s">
        <v>28</v>
      </c>
      <c r="B52" s="109"/>
      <c r="C52" s="109"/>
      <c r="D52" s="110"/>
      <c r="E52" s="17">
        <f>SUM(E10:E51)</f>
        <v>12430609</v>
      </c>
      <c r="F52" s="17">
        <f>SUM(F10:F51)</f>
        <v>9593642</v>
      </c>
      <c r="G52" s="17">
        <f>SUM(G10:G51)</f>
        <v>0</v>
      </c>
      <c r="H52" s="17">
        <f>SUM(H10:H51)</f>
        <v>0</v>
      </c>
      <c r="I52" s="81">
        <v>2836967</v>
      </c>
      <c r="J52" s="17">
        <f>SUM(J10:J51)</f>
        <v>0</v>
      </c>
      <c r="K52" s="16" t="s">
        <v>75</v>
      </c>
    </row>
    <row r="53" spans="1:11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15" t="s">
        <v>74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5" t="s">
        <v>73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2.75">
      <c r="A56" s="15" t="s">
        <v>72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13" t="s">
        <v>71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ht="12.75">
      <c r="A58" s="13" t="s">
        <v>70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ht="12.75">
      <c r="A62" s="13"/>
      <c r="B62" s="13"/>
      <c r="C62" s="13"/>
      <c r="D62" s="13"/>
      <c r="E62" s="14"/>
      <c r="F62" s="13"/>
      <c r="G62" s="13"/>
      <c r="H62" s="13"/>
      <c r="I62" s="13"/>
      <c r="J62" s="13"/>
      <c r="K62" s="13"/>
    </row>
    <row r="63" spans="1:1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3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52:D52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r:id="rId1"/>
  <headerFooter alignWithMargins="0">
    <oddHeader>&amp;R&amp;9Załącznik nr &amp;A
do uchwały Rady Powiatu w Opatowie Nr XVII.74.2019
z dnia 31 października 2019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45"/>
  <sheetViews>
    <sheetView view="pageLayout" zoomScale="90" zoomScalePageLayoutView="90" workbookViewId="0" topLeftCell="A1">
      <selection activeCell="A1" sqref="A1:P1"/>
    </sheetView>
  </sheetViews>
  <sheetFormatPr defaultColWidth="9.33203125" defaultRowHeight="12.75"/>
  <cols>
    <col min="1" max="1" width="5.66015625" style="12" customWidth="1"/>
    <col min="2" max="2" width="11" style="12" customWidth="1"/>
    <col min="3" max="3" width="8.66015625" style="12" customWidth="1"/>
    <col min="4" max="4" width="15" style="12" customWidth="1"/>
    <col min="5" max="5" width="16.83203125" style="12" customWidth="1"/>
    <col min="6" max="7" width="15.66015625" style="12" customWidth="1"/>
    <col min="8" max="8" width="15.83203125" style="12" customWidth="1"/>
    <col min="9" max="9" width="11.33203125" style="12" customWidth="1"/>
    <col min="10" max="10" width="13.5" style="12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36" customHeight="1">
      <c r="A1" s="132" t="s">
        <v>220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66"/>
    </row>
    <row r="2" spans="1:16" s="54" customFormat="1" ht="9.75" customHeight="1">
      <c r="A2" s="65"/>
      <c r="B2" s="65"/>
      <c r="C2" s="65"/>
      <c r="D2" s="65"/>
      <c r="E2" s="65"/>
      <c r="F2" s="65"/>
      <c r="G2" s="64"/>
      <c r="H2" s="64"/>
      <c r="I2" s="64"/>
      <c r="J2" s="64"/>
      <c r="K2" s="64"/>
      <c r="L2" s="11"/>
      <c r="M2" s="11"/>
      <c r="N2" s="11"/>
      <c r="O2" s="11"/>
      <c r="P2" s="63" t="s">
        <v>219</v>
      </c>
    </row>
    <row r="3" spans="1:16" s="54" customFormat="1" ht="12.75">
      <c r="A3" s="133" t="s">
        <v>1</v>
      </c>
      <c r="B3" s="133" t="s">
        <v>2</v>
      </c>
      <c r="C3" s="133" t="s">
        <v>3</v>
      </c>
      <c r="D3" s="133" t="s">
        <v>218</v>
      </c>
      <c r="E3" s="122" t="s">
        <v>217</v>
      </c>
      <c r="F3" s="128" t="s">
        <v>23</v>
      </c>
      <c r="G3" s="136"/>
      <c r="H3" s="136"/>
      <c r="I3" s="136"/>
      <c r="J3" s="136"/>
      <c r="K3" s="136"/>
      <c r="L3" s="136"/>
      <c r="M3" s="136"/>
      <c r="N3" s="136"/>
      <c r="O3" s="136"/>
      <c r="P3" s="129"/>
    </row>
    <row r="4" spans="1:16" s="54" customFormat="1" ht="12.75">
      <c r="A4" s="134"/>
      <c r="B4" s="134"/>
      <c r="C4" s="134"/>
      <c r="D4" s="134"/>
      <c r="E4" s="123"/>
      <c r="F4" s="122" t="s">
        <v>46</v>
      </c>
      <c r="G4" s="130" t="s">
        <v>23</v>
      </c>
      <c r="H4" s="130"/>
      <c r="I4" s="130"/>
      <c r="J4" s="130"/>
      <c r="K4" s="130"/>
      <c r="L4" s="122" t="s">
        <v>216</v>
      </c>
      <c r="M4" s="125" t="s">
        <v>23</v>
      </c>
      <c r="N4" s="126"/>
      <c r="O4" s="126"/>
      <c r="P4" s="127"/>
    </row>
    <row r="5" spans="1:16" s="54" customFormat="1" ht="15.75" customHeight="1">
      <c r="A5" s="134"/>
      <c r="B5" s="134"/>
      <c r="C5" s="134"/>
      <c r="D5" s="134"/>
      <c r="E5" s="123"/>
      <c r="F5" s="123"/>
      <c r="G5" s="128" t="s">
        <v>215</v>
      </c>
      <c r="H5" s="129"/>
      <c r="I5" s="122" t="s">
        <v>214</v>
      </c>
      <c r="J5" s="122" t="s">
        <v>213</v>
      </c>
      <c r="K5" s="122" t="s">
        <v>212</v>
      </c>
      <c r="L5" s="123"/>
      <c r="M5" s="128" t="s">
        <v>25</v>
      </c>
      <c r="N5" s="62" t="s">
        <v>24</v>
      </c>
      <c r="O5" s="130" t="s">
        <v>50</v>
      </c>
      <c r="P5" s="130" t="s">
        <v>211</v>
      </c>
    </row>
    <row r="6" spans="1:16" s="54" customFormat="1" ht="76.5" customHeight="1">
      <c r="A6" s="135"/>
      <c r="B6" s="135"/>
      <c r="C6" s="135"/>
      <c r="D6" s="135"/>
      <c r="E6" s="124"/>
      <c r="F6" s="124"/>
      <c r="G6" s="61" t="s">
        <v>18</v>
      </c>
      <c r="H6" s="61" t="s">
        <v>210</v>
      </c>
      <c r="I6" s="124"/>
      <c r="J6" s="124"/>
      <c r="K6" s="124"/>
      <c r="L6" s="124"/>
      <c r="M6" s="130"/>
      <c r="N6" s="60" t="s">
        <v>20</v>
      </c>
      <c r="O6" s="130"/>
      <c r="P6" s="130"/>
    </row>
    <row r="7" spans="1:16" s="54" customFormat="1" ht="5.25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</row>
    <row r="8" spans="1:16" s="54" customFormat="1" ht="13.5">
      <c r="A8" s="57" t="s">
        <v>209</v>
      </c>
      <c r="B8" s="67"/>
      <c r="C8" s="46"/>
      <c r="D8" s="51">
        <f>SUM(D9:D9)</f>
        <v>3075</v>
      </c>
      <c r="E8" s="51">
        <f>SUM(E9:E9)</f>
        <v>3075</v>
      </c>
      <c r="F8" s="51">
        <f>SUM(F9:F9)</f>
        <v>3075</v>
      </c>
      <c r="G8" s="51">
        <f>SUM(G9:G9)</f>
        <v>0</v>
      </c>
      <c r="H8" s="51">
        <f>SUM(H9:H9)</f>
        <v>3075</v>
      </c>
      <c r="I8" s="51">
        <v>0</v>
      </c>
      <c r="J8" s="51">
        <v>0</v>
      </c>
      <c r="K8" s="51">
        <v>0</v>
      </c>
      <c r="L8" s="51">
        <f>SUM(L9:L9)</f>
        <v>0</v>
      </c>
      <c r="M8" s="51">
        <f>SUM(M9:M9)</f>
        <v>0</v>
      </c>
      <c r="N8" s="51">
        <f>SUM(N9:N9)</f>
        <v>0</v>
      </c>
      <c r="O8" s="51">
        <v>0</v>
      </c>
      <c r="P8" s="51">
        <v>0</v>
      </c>
    </row>
    <row r="9" spans="1:16" s="54" customFormat="1" ht="12.75">
      <c r="A9" s="68" t="s">
        <v>209</v>
      </c>
      <c r="B9" s="58" t="s">
        <v>208</v>
      </c>
      <c r="C9" s="43">
        <v>2110</v>
      </c>
      <c r="D9" s="42">
        <v>3075</v>
      </c>
      <c r="E9" s="42">
        <f>F9+L9</f>
        <v>3075</v>
      </c>
      <c r="F9" s="42">
        <f>H9</f>
        <v>3075</v>
      </c>
      <c r="G9" s="41">
        <v>0</v>
      </c>
      <c r="H9" s="41">
        <v>3075</v>
      </c>
      <c r="I9" s="41">
        <v>0</v>
      </c>
      <c r="J9" s="41">
        <v>0</v>
      </c>
      <c r="K9" s="41">
        <f>-T9</f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</row>
    <row r="10" spans="1:16" s="54" customFormat="1" ht="13.5">
      <c r="A10" s="48">
        <v>600</v>
      </c>
      <c r="B10" s="52"/>
      <c r="C10" s="46"/>
      <c r="D10" s="51">
        <f aca="true" t="shared" si="0" ref="D10:N10">SUM(D11:D11)</f>
        <v>891</v>
      </c>
      <c r="E10" s="51">
        <f t="shared" si="0"/>
        <v>891</v>
      </c>
      <c r="F10" s="51">
        <f t="shared" si="0"/>
        <v>891</v>
      </c>
      <c r="G10" s="51">
        <f t="shared" si="0"/>
        <v>891</v>
      </c>
      <c r="H10" s="51">
        <f t="shared" si="0"/>
        <v>0</v>
      </c>
      <c r="I10" s="51">
        <f t="shared" si="0"/>
        <v>0</v>
      </c>
      <c r="J10" s="51">
        <f t="shared" si="0"/>
        <v>0</v>
      </c>
      <c r="K10" s="51">
        <f t="shared" si="0"/>
        <v>0</v>
      </c>
      <c r="L10" s="51">
        <f t="shared" si="0"/>
        <v>0</v>
      </c>
      <c r="M10" s="51">
        <f t="shared" si="0"/>
        <v>0</v>
      </c>
      <c r="N10" s="51">
        <f t="shared" si="0"/>
        <v>0</v>
      </c>
      <c r="O10" s="51">
        <f>O12+O14</f>
        <v>0</v>
      </c>
      <c r="P10" s="51">
        <f>P12+P14</f>
        <v>0</v>
      </c>
    </row>
    <row r="11" spans="1:16" s="54" customFormat="1" ht="12.75">
      <c r="A11" s="45">
        <v>600</v>
      </c>
      <c r="B11" s="44">
        <v>60095</v>
      </c>
      <c r="C11" s="43">
        <v>2110</v>
      </c>
      <c r="D11" s="42">
        <v>891</v>
      </c>
      <c r="E11" s="42">
        <f>SUM(F11)</f>
        <v>891</v>
      </c>
      <c r="F11" s="42">
        <f>SUM(G11:H11)</f>
        <v>891</v>
      </c>
      <c r="G11" s="41">
        <v>891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f>SUM(O11+Q11+R11)</f>
        <v>0</v>
      </c>
      <c r="O11" s="41">
        <v>0</v>
      </c>
      <c r="P11" s="41">
        <v>0</v>
      </c>
    </row>
    <row r="12" spans="1:16" s="54" customFormat="1" ht="13.5">
      <c r="A12" s="57" t="s">
        <v>207</v>
      </c>
      <c r="B12" s="56"/>
      <c r="C12" s="46"/>
      <c r="D12" s="51">
        <f aca="true" t="shared" si="1" ref="D12:M12">SUM(D13)</f>
        <v>62137</v>
      </c>
      <c r="E12" s="51">
        <f t="shared" si="1"/>
        <v>62137</v>
      </c>
      <c r="F12" s="51">
        <f t="shared" si="1"/>
        <v>62137</v>
      </c>
      <c r="G12" s="51">
        <f t="shared" si="1"/>
        <v>37952</v>
      </c>
      <c r="H12" s="51">
        <f t="shared" si="1"/>
        <v>24185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v>0</v>
      </c>
      <c r="O12" s="51">
        <f>SUM(O13)</f>
        <v>0</v>
      </c>
      <c r="P12" s="51">
        <f>SUM(P13)</f>
        <v>0</v>
      </c>
    </row>
    <row r="13" spans="1:18" s="54" customFormat="1" ht="12.75">
      <c r="A13" s="45">
        <v>700</v>
      </c>
      <c r="B13" s="44">
        <v>70005</v>
      </c>
      <c r="C13" s="43">
        <v>2110</v>
      </c>
      <c r="D13" s="42">
        <v>62137</v>
      </c>
      <c r="E13" s="42">
        <f>SUM(F13)</f>
        <v>62137</v>
      </c>
      <c r="F13" s="42">
        <f>SUM(G13:H13)</f>
        <v>62137</v>
      </c>
      <c r="G13" s="41">
        <v>37952</v>
      </c>
      <c r="H13" s="41">
        <v>24185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f>SUM(O13+Q13+R13)</f>
        <v>0</v>
      </c>
      <c r="O13" s="41">
        <v>0</v>
      </c>
      <c r="P13" s="41">
        <v>0</v>
      </c>
      <c r="Q13" s="50"/>
      <c r="R13" s="50"/>
    </row>
    <row r="14" spans="1:18" s="54" customFormat="1" ht="13.5">
      <c r="A14" s="48">
        <v>710</v>
      </c>
      <c r="B14" s="52"/>
      <c r="C14" s="46"/>
      <c r="D14" s="51">
        <f aca="true" t="shared" si="2" ref="D14:P14">SUM(D15:D16)</f>
        <v>498732</v>
      </c>
      <c r="E14" s="51">
        <f t="shared" si="2"/>
        <v>498732</v>
      </c>
      <c r="F14" s="51">
        <f t="shared" si="2"/>
        <v>498732</v>
      </c>
      <c r="G14" s="51">
        <f t="shared" si="2"/>
        <v>463682</v>
      </c>
      <c r="H14" s="51">
        <f t="shared" si="2"/>
        <v>35050</v>
      </c>
      <c r="I14" s="51">
        <f t="shared" si="2"/>
        <v>0</v>
      </c>
      <c r="J14" s="51">
        <f t="shared" si="2"/>
        <v>0</v>
      </c>
      <c r="K14" s="51">
        <f t="shared" si="2"/>
        <v>0</v>
      </c>
      <c r="L14" s="51">
        <f t="shared" si="2"/>
        <v>0</v>
      </c>
      <c r="M14" s="51">
        <f t="shared" si="2"/>
        <v>0</v>
      </c>
      <c r="N14" s="51">
        <f t="shared" si="2"/>
        <v>0</v>
      </c>
      <c r="O14" s="51">
        <f t="shared" si="2"/>
        <v>0</v>
      </c>
      <c r="P14" s="51">
        <f t="shared" si="2"/>
        <v>0</v>
      </c>
      <c r="Q14" s="55"/>
      <c r="R14" s="55"/>
    </row>
    <row r="15" spans="1:18" s="54" customFormat="1" ht="12.75">
      <c r="A15" s="45">
        <v>710</v>
      </c>
      <c r="B15" s="44">
        <v>71012</v>
      </c>
      <c r="C15" s="43">
        <v>2110</v>
      </c>
      <c r="D15" s="42">
        <v>204788</v>
      </c>
      <c r="E15" s="42">
        <f>SUM(N15+F15)</f>
        <v>204788</v>
      </c>
      <c r="F15" s="42">
        <f>SUM(G15:K15)</f>
        <v>204788</v>
      </c>
      <c r="G15" s="41">
        <v>204788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f>SUM(O15+Q15+R15)</f>
        <v>0</v>
      </c>
      <c r="O15" s="41">
        <v>0</v>
      </c>
      <c r="P15" s="41">
        <v>0</v>
      </c>
      <c r="Q15" s="50"/>
      <c r="R15" s="50"/>
    </row>
    <row r="16" spans="1:16" s="54" customFormat="1" ht="12.75">
      <c r="A16" s="45">
        <v>710</v>
      </c>
      <c r="B16" s="44">
        <v>71015</v>
      </c>
      <c r="C16" s="43">
        <v>2110</v>
      </c>
      <c r="D16" s="42">
        <v>293944</v>
      </c>
      <c r="E16" s="42">
        <f>SUM(F16)</f>
        <v>293944</v>
      </c>
      <c r="F16" s="42">
        <f>SUM(G16:H16)</f>
        <v>293944</v>
      </c>
      <c r="G16" s="41">
        <v>258894</v>
      </c>
      <c r="H16" s="41">
        <v>35050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f>SUM(O16+Q16+R16)</f>
        <v>0</v>
      </c>
      <c r="O16" s="41">
        <v>0</v>
      </c>
      <c r="P16" s="41">
        <v>0</v>
      </c>
    </row>
    <row r="17" spans="1:16" s="54" customFormat="1" ht="13.5">
      <c r="A17" s="48">
        <v>750</v>
      </c>
      <c r="B17" s="52"/>
      <c r="C17" s="46"/>
      <c r="D17" s="51">
        <f aca="true" t="shared" si="3" ref="D17:P17">SUM(D18:D18)</f>
        <v>20518</v>
      </c>
      <c r="E17" s="51">
        <f t="shared" si="3"/>
        <v>20518</v>
      </c>
      <c r="F17" s="51">
        <f t="shared" si="3"/>
        <v>20518</v>
      </c>
      <c r="G17" s="51">
        <f t="shared" si="3"/>
        <v>13721</v>
      </c>
      <c r="H17" s="51">
        <f t="shared" si="3"/>
        <v>6797</v>
      </c>
      <c r="I17" s="51">
        <f t="shared" si="3"/>
        <v>0</v>
      </c>
      <c r="J17" s="51">
        <f t="shared" si="3"/>
        <v>0</v>
      </c>
      <c r="K17" s="51">
        <f t="shared" si="3"/>
        <v>0</v>
      </c>
      <c r="L17" s="51">
        <f t="shared" si="3"/>
        <v>0</v>
      </c>
      <c r="M17" s="51">
        <f t="shared" si="3"/>
        <v>0</v>
      </c>
      <c r="N17" s="51">
        <f t="shared" si="3"/>
        <v>0</v>
      </c>
      <c r="O17" s="51">
        <f t="shared" si="3"/>
        <v>0</v>
      </c>
      <c r="P17" s="51">
        <f t="shared" si="3"/>
        <v>0</v>
      </c>
    </row>
    <row r="18" spans="1:16" s="54" customFormat="1" ht="12.75">
      <c r="A18" s="45">
        <v>750</v>
      </c>
      <c r="B18" s="44">
        <v>75045</v>
      </c>
      <c r="C18" s="43">
        <v>2110</v>
      </c>
      <c r="D18" s="42">
        <v>20518</v>
      </c>
      <c r="E18" s="42">
        <f>SUM(F18)</f>
        <v>20518</v>
      </c>
      <c r="F18" s="42">
        <f>SUM(G18:H18)</f>
        <v>20518</v>
      </c>
      <c r="G18" s="41">
        <v>13721</v>
      </c>
      <c r="H18" s="41">
        <v>6797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f>SUM(O18+Q18+R18)</f>
        <v>0</v>
      </c>
      <c r="O18" s="41">
        <v>0</v>
      </c>
      <c r="P18" s="41">
        <v>0</v>
      </c>
    </row>
    <row r="19" spans="1:16" s="54" customFormat="1" ht="13.5">
      <c r="A19" s="48">
        <v>752</v>
      </c>
      <c r="B19" s="52"/>
      <c r="C19" s="46"/>
      <c r="D19" s="51">
        <f>SUM(D20:D20)</f>
        <v>56400</v>
      </c>
      <c r="E19" s="51">
        <f>E20</f>
        <v>56400</v>
      </c>
      <c r="F19" s="51">
        <f aca="true" t="shared" si="4" ref="F19:K19">SUM(F20)</f>
        <v>56400</v>
      </c>
      <c r="G19" s="51">
        <f t="shared" si="4"/>
        <v>0</v>
      </c>
      <c r="H19" s="51">
        <f t="shared" si="4"/>
        <v>56400</v>
      </c>
      <c r="I19" s="51">
        <f t="shared" si="4"/>
        <v>0</v>
      </c>
      <c r="J19" s="51">
        <f t="shared" si="4"/>
        <v>0</v>
      </c>
      <c r="K19" s="51">
        <f t="shared" si="4"/>
        <v>0</v>
      </c>
      <c r="L19" s="51">
        <f>SUM(L20:L20)</f>
        <v>0</v>
      </c>
      <c r="M19" s="51">
        <f>SUM(M20:M20)</f>
        <v>0</v>
      </c>
      <c r="N19" s="51">
        <f>SUM(N20)</f>
        <v>0</v>
      </c>
      <c r="O19" s="51">
        <f>SUM(O20)</f>
        <v>0</v>
      </c>
      <c r="P19" s="51">
        <f>SUM(P20)</f>
        <v>0</v>
      </c>
    </row>
    <row r="20" spans="1:16" s="54" customFormat="1" ht="12.75">
      <c r="A20" s="45">
        <v>752</v>
      </c>
      <c r="B20" s="44">
        <v>75295</v>
      </c>
      <c r="C20" s="43">
        <v>2110</v>
      </c>
      <c r="D20" s="42">
        <v>56400</v>
      </c>
      <c r="E20" s="42">
        <f>SUM(F20)</f>
        <v>56400</v>
      </c>
      <c r="F20" s="42">
        <f>SUM(G20:J20)</f>
        <v>56400</v>
      </c>
      <c r="G20" s="41">
        <v>0</v>
      </c>
      <c r="H20" s="41">
        <v>56400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f>SUM(O20+Q20+R20)</f>
        <v>0</v>
      </c>
      <c r="O20" s="41">
        <v>0</v>
      </c>
      <c r="P20" s="41"/>
    </row>
    <row r="21" spans="1:16" s="53" customFormat="1" ht="14.25" customHeight="1">
      <c r="A21" s="48">
        <v>754</v>
      </c>
      <c r="B21" s="52"/>
      <c r="C21" s="46"/>
      <c r="D21" s="51">
        <f>SUM(D22:D22)</f>
        <v>4302762</v>
      </c>
      <c r="E21" s="51">
        <f>E22</f>
        <v>4302762</v>
      </c>
      <c r="F21" s="51">
        <f aca="true" t="shared" si="5" ref="F21:K21">SUM(F22)</f>
        <v>4302762</v>
      </c>
      <c r="G21" s="51">
        <f t="shared" si="5"/>
        <v>3722577</v>
      </c>
      <c r="H21" s="51">
        <f t="shared" si="5"/>
        <v>376185</v>
      </c>
      <c r="I21" s="51">
        <f t="shared" si="5"/>
        <v>0</v>
      </c>
      <c r="J21" s="51">
        <f t="shared" si="5"/>
        <v>204000</v>
      </c>
      <c r="K21" s="51">
        <f t="shared" si="5"/>
        <v>0</v>
      </c>
      <c r="L21" s="51">
        <f>SUM(L22:L22)</f>
        <v>0</v>
      </c>
      <c r="M21" s="51">
        <f>SUM(M22:M22)</f>
        <v>0</v>
      </c>
      <c r="N21" s="51">
        <f>SUM(N22)</f>
        <v>0</v>
      </c>
      <c r="O21" s="51">
        <f>SUM(O22)</f>
        <v>0</v>
      </c>
      <c r="P21" s="51">
        <f>SUM(P22)</f>
        <v>0</v>
      </c>
    </row>
    <row r="22" spans="1:16" ht="12.75" customHeight="1">
      <c r="A22" s="45">
        <v>754</v>
      </c>
      <c r="B22" s="44">
        <v>75411</v>
      </c>
      <c r="C22" s="43">
        <v>2110</v>
      </c>
      <c r="D22" s="42">
        <v>4302762</v>
      </c>
      <c r="E22" s="42">
        <f>SUM(F22)</f>
        <v>4302762</v>
      </c>
      <c r="F22" s="42">
        <f>SUM(G22:J22)</f>
        <v>4302762</v>
      </c>
      <c r="G22" s="41">
        <v>3722577</v>
      </c>
      <c r="H22" s="41">
        <v>376185</v>
      </c>
      <c r="I22" s="41">
        <v>0</v>
      </c>
      <c r="J22" s="41">
        <v>204000</v>
      </c>
      <c r="K22" s="41">
        <v>0</v>
      </c>
      <c r="L22" s="41">
        <v>0</v>
      </c>
      <c r="M22" s="41">
        <v>0</v>
      </c>
      <c r="N22" s="41">
        <f>SUM(O22+Q22+R22)</f>
        <v>0</v>
      </c>
      <c r="O22" s="41">
        <v>0</v>
      </c>
      <c r="P22" s="41"/>
    </row>
    <row r="23" spans="1:16" ht="12.75" customHeight="1">
      <c r="A23" s="48">
        <v>755</v>
      </c>
      <c r="B23" s="52"/>
      <c r="C23" s="46"/>
      <c r="D23" s="51">
        <f>SUM(D24:D24)</f>
        <v>132000</v>
      </c>
      <c r="E23" s="51">
        <f>E24</f>
        <v>132000</v>
      </c>
      <c r="F23" s="51">
        <f aca="true" t="shared" si="6" ref="F23:K23">SUM(F24)</f>
        <v>132000</v>
      </c>
      <c r="G23" s="51">
        <f t="shared" si="6"/>
        <v>0</v>
      </c>
      <c r="H23" s="51">
        <f t="shared" si="6"/>
        <v>128040</v>
      </c>
      <c r="I23" s="51">
        <f t="shared" si="6"/>
        <v>3960</v>
      </c>
      <c r="J23" s="51">
        <f t="shared" si="6"/>
        <v>0</v>
      </c>
      <c r="K23" s="51">
        <f t="shared" si="6"/>
        <v>0</v>
      </c>
      <c r="L23" s="51">
        <f>SUM(L24:L24)</f>
        <v>0</v>
      </c>
      <c r="M23" s="51">
        <f>SUM(M24:M24)</f>
        <v>0</v>
      </c>
      <c r="N23" s="51">
        <f>SUM(N24)</f>
        <v>0</v>
      </c>
      <c r="O23" s="51">
        <f>SUM(O24)</f>
        <v>0</v>
      </c>
      <c r="P23" s="51">
        <f>SUM(P24)</f>
        <v>0</v>
      </c>
    </row>
    <row r="24" spans="1:16" ht="12.75" customHeight="1">
      <c r="A24" s="45">
        <v>755</v>
      </c>
      <c r="B24" s="44">
        <v>75515</v>
      </c>
      <c r="C24" s="43">
        <v>2110</v>
      </c>
      <c r="D24" s="42">
        <v>132000</v>
      </c>
      <c r="E24" s="42">
        <f>SUM(F24)</f>
        <v>132000</v>
      </c>
      <c r="F24" s="42">
        <f>SUM(G24:J24)</f>
        <v>132000</v>
      </c>
      <c r="G24" s="41">
        <v>0</v>
      </c>
      <c r="H24" s="41">
        <v>128040</v>
      </c>
      <c r="I24" s="41">
        <v>3960</v>
      </c>
      <c r="J24" s="41">
        <v>0</v>
      </c>
      <c r="K24" s="41">
        <v>0</v>
      </c>
      <c r="L24" s="41">
        <v>0</v>
      </c>
      <c r="M24" s="41">
        <v>0</v>
      </c>
      <c r="N24" s="41">
        <f>SUM(O24+Q24+R24)</f>
        <v>0</v>
      </c>
      <c r="O24" s="41">
        <v>0</v>
      </c>
      <c r="P24" s="41"/>
    </row>
    <row r="25" spans="1:16" ht="12.75" customHeight="1">
      <c r="A25" s="48">
        <v>801</v>
      </c>
      <c r="B25" s="47"/>
      <c r="C25" s="46"/>
      <c r="D25" s="39">
        <f>D26</f>
        <v>11174</v>
      </c>
      <c r="E25" s="39">
        <f aca="true" t="shared" si="7" ref="E25:P25">SUM(E26)</f>
        <v>11174</v>
      </c>
      <c r="F25" s="39">
        <f t="shared" si="7"/>
        <v>11174</v>
      </c>
      <c r="G25" s="39">
        <f t="shared" si="7"/>
        <v>0</v>
      </c>
      <c r="H25" s="39">
        <f t="shared" si="7"/>
        <v>11174</v>
      </c>
      <c r="I25" s="39">
        <f t="shared" si="7"/>
        <v>0</v>
      </c>
      <c r="J25" s="39">
        <f t="shared" si="7"/>
        <v>0</v>
      </c>
      <c r="K25" s="39">
        <f t="shared" si="7"/>
        <v>0</v>
      </c>
      <c r="L25" s="39">
        <f t="shared" si="7"/>
        <v>0</v>
      </c>
      <c r="M25" s="39">
        <f t="shared" si="7"/>
        <v>0</v>
      </c>
      <c r="N25" s="39">
        <f t="shared" si="7"/>
        <v>0</v>
      </c>
      <c r="O25" s="39">
        <f t="shared" si="7"/>
        <v>0</v>
      </c>
      <c r="P25" s="39">
        <f t="shared" si="7"/>
        <v>0</v>
      </c>
    </row>
    <row r="26" spans="1:16" ht="12.75" customHeight="1">
      <c r="A26" s="45">
        <v>801</v>
      </c>
      <c r="B26" s="44">
        <v>80153</v>
      </c>
      <c r="C26" s="43">
        <v>2110</v>
      </c>
      <c r="D26" s="41">
        <v>11174</v>
      </c>
      <c r="E26" s="42">
        <f>SUM(H26)</f>
        <v>11174</v>
      </c>
      <c r="F26" s="42">
        <f>SUM(H26)</f>
        <v>11174</v>
      </c>
      <c r="G26" s="41">
        <v>0</v>
      </c>
      <c r="H26" s="41">
        <v>11174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f>SUM(O26+Q26+R26)</f>
        <v>0</v>
      </c>
      <c r="O26" s="41">
        <v>0</v>
      </c>
      <c r="P26" s="41">
        <v>0</v>
      </c>
    </row>
    <row r="27" spans="1:16" ht="13.5">
      <c r="A27" s="48">
        <v>851</v>
      </c>
      <c r="B27" s="47"/>
      <c r="C27" s="46"/>
      <c r="D27" s="39">
        <f>D28</f>
        <v>2039947</v>
      </c>
      <c r="E27" s="39">
        <f aca="true" t="shared" si="8" ref="E27:P27">SUM(E28)</f>
        <v>2039947</v>
      </c>
      <c r="F27" s="39">
        <f t="shared" si="8"/>
        <v>2039947</v>
      </c>
      <c r="G27" s="39">
        <f t="shared" si="8"/>
        <v>0</v>
      </c>
      <c r="H27" s="39">
        <f t="shared" si="8"/>
        <v>2039947</v>
      </c>
      <c r="I27" s="39">
        <f t="shared" si="8"/>
        <v>0</v>
      </c>
      <c r="J27" s="39">
        <f t="shared" si="8"/>
        <v>0</v>
      </c>
      <c r="K27" s="39">
        <f t="shared" si="8"/>
        <v>0</v>
      </c>
      <c r="L27" s="39">
        <f t="shared" si="8"/>
        <v>0</v>
      </c>
      <c r="M27" s="39">
        <f t="shared" si="8"/>
        <v>0</v>
      </c>
      <c r="N27" s="39">
        <f t="shared" si="8"/>
        <v>0</v>
      </c>
      <c r="O27" s="39">
        <f t="shared" si="8"/>
        <v>0</v>
      </c>
      <c r="P27" s="39">
        <f t="shared" si="8"/>
        <v>0</v>
      </c>
    </row>
    <row r="28" spans="1:17" ht="12.75">
      <c r="A28" s="45">
        <v>851</v>
      </c>
      <c r="B28" s="44">
        <v>85156</v>
      </c>
      <c r="C28" s="43">
        <v>2110</v>
      </c>
      <c r="D28" s="41">
        <v>2039947</v>
      </c>
      <c r="E28" s="42">
        <f>SUM(H28)</f>
        <v>2039947</v>
      </c>
      <c r="F28" s="42">
        <f>SUM(H28)</f>
        <v>2039947</v>
      </c>
      <c r="G28" s="41">
        <v>0</v>
      </c>
      <c r="H28" s="41">
        <v>2039947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f>SUM(O28+Q28+R28)</f>
        <v>0</v>
      </c>
      <c r="O28" s="41">
        <v>0</v>
      </c>
      <c r="P28" s="41">
        <v>0</v>
      </c>
      <c r="Q28" s="50"/>
    </row>
    <row r="29" spans="1:16" ht="13.5">
      <c r="A29" s="48">
        <v>853</v>
      </c>
      <c r="B29" s="47"/>
      <c r="C29" s="46"/>
      <c r="D29" s="40">
        <f>SUM(D30)</f>
        <v>593422.9</v>
      </c>
      <c r="E29" s="40">
        <f>E30</f>
        <v>593422.9</v>
      </c>
      <c r="F29" s="40">
        <f>F30</f>
        <v>593422.9</v>
      </c>
      <c r="G29" s="40">
        <f>G30</f>
        <v>490168</v>
      </c>
      <c r="H29" s="40">
        <f>H30</f>
        <v>103254.9</v>
      </c>
      <c r="I29" s="40">
        <f aca="true" t="shared" si="9" ref="I29:P29">SUM(I30)</f>
        <v>0</v>
      </c>
      <c r="J29" s="40">
        <f t="shared" si="9"/>
        <v>0</v>
      </c>
      <c r="K29" s="40">
        <f t="shared" si="9"/>
        <v>0</v>
      </c>
      <c r="L29" s="39">
        <f t="shared" si="9"/>
        <v>0</v>
      </c>
      <c r="M29" s="39">
        <f t="shared" si="9"/>
        <v>0</v>
      </c>
      <c r="N29" s="39">
        <f t="shared" si="9"/>
        <v>0</v>
      </c>
      <c r="O29" s="39">
        <f t="shared" si="9"/>
        <v>0</v>
      </c>
      <c r="P29" s="39">
        <f t="shared" si="9"/>
        <v>0</v>
      </c>
    </row>
    <row r="30" spans="1:16" ht="12.75">
      <c r="A30" s="45">
        <v>853</v>
      </c>
      <c r="B30" s="44">
        <v>85321</v>
      </c>
      <c r="C30" s="43">
        <v>2110</v>
      </c>
      <c r="D30" s="49">
        <v>593422.9</v>
      </c>
      <c r="E30" s="80">
        <f>SUM(H30+G30+E39)</f>
        <v>593422.9</v>
      </c>
      <c r="F30" s="49">
        <f>SUM(G30:K30)</f>
        <v>593422.9</v>
      </c>
      <c r="G30" s="49">
        <v>490168</v>
      </c>
      <c r="H30" s="49">
        <v>103254.9</v>
      </c>
      <c r="I30" s="49">
        <v>0</v>
      </c>
      <c r="J30" s="49">
        <v>0</v>
      </c>
      <c r="K30" s="49">
        <v>0</v>
      </c>
      <c r="L30" s="41">
        <v>0</v>
      </c>
      <c r="M30" s="41">
        <f>SUM(N30+P30+Q30)</f>
        <v>0</v>
      </c>
      <c r="N30" s="41">
        <v>0</v>
      </c>
      <c r="O30" s="41">
        <v>0</v>
      </c>
      <c r="P30" s="41">
        <v>0</v>
      </c>
    </row>
    <row r="31" spans="1:16" ht="13.5">
      <c r="A31" s="48">
        <v>855</v>
      </c>
      <c r="B31" s="47"/>
      <c r="C31" s="46"/>
      <c r="D31" s="39">
        <f aca="true" t="shared" si="10" ref="D31:P31">SUM(D32:D34)</f>
        <v>508252</v>
      </c>
      <c r="E31" s="39">
        <f t="shared" si="10"/>
        <v>508252</v>
      </c>
      <c r="F31" s="39">
        <f t="shared" si="10"/>
        <v>508252</v>
      </c>
      <c r="G31" s="39">
        <f t="shared" si="10"/>
        <v>5350</v>
      </c>
      <c r="H31" s="39">
        <f t="shared" si="10"/>
        <v>528</v>
      </c>
      <c r="I31" s="39">
        <f t="shared" si="10"/>
        <v>0</v>
      </c>
      <c r="J31" s="39">
        <f t="shared" si="10"/>
        <v>502374</v>
      </c>
      <c r="K31" s="39">
        <f t="shared" si="10"/>
        <v>0</v>
      </c>
      <c r="L31" s="39">
        <f t="shared" si="10"/>
        <v>0</v>
      </c>
      <c r="M31" s="39">
        <f t="shared" si="10"/>
        <v>0</v>
      </c>
      <c r="N31" s="39">
        <f t="shared" si="10"/>
        <v>0</v>
      </c>
      <c r="O31" s="39">
        <f t="shared" si="10"/>
        <v>0</v>
      </c>
      <c r="P31" s="39">
        <f t="shared" si="10"/>
        <v>0</v>
      </c>
    </row>
    <row r="32" spans="1:16" ht="12.75">
      <c r="A32" s="45">
        <v>855</v>
      </c>
      <c r="B32" s="44">
        <v>85504</v>
      </c>
      <c r="C32" s="43">
        <v>2110</v>
      </c>
      <c r="D32" s="41">
        <v>37820</v>
      </c>
      <c r="E32" s="42">
        <f>SUM(H32+G32+J32)</f>
        <v>37820</v>
      </c>
      <c r="F32" s="41">
        <f>SUM(G32:K32)</f>
        <v>37820</v>
      </c>
      <c r="G32" s="41">
        <v>1220</v>
      </c>
      <c r="H32" s="41">
        <v>0</v>
      </c>
      <c r="I32" s="41">
        <v>0</v>
      </c>
      <c r="J32" s="41">
        <v>36600</v>
      </c>
      <c r="K32" s="41">
        <v>0</v>
      </c>
      <c r="L32" s="41">
        <v>0</v>
      </c>
      <c r="M32" s="41">
        <f>SUM(N32+P32+Q32)</f>
        <v>0</v>
      </c>
      <c r="N32" s="41">
        <v>0</v>
      </c>
      <c r="O32" s="41">
        <v>0</v>
      </c>
      <c r="P32" s="41">
        <v>0</v>
      </c>
    </row>
    <row r="33" spans="1:16" ht="12.75">
      <c r="A33" s="45">
        <v>855</v>
      </c>
      <c r="B33" s="44">
        <v>85508</v>
      </c>
      <c r="C33" s="43">
        <v>2160</v>
      </c>
      <c r="D33" s="41">
        <v>255302</v>
      </c>
      <c r="E33" s="42">
        <f>SUM(H33+G33+J33)</f>
        <v>255302</v>
      </c>
      <c r="F33" s="41">
        <f>SUM(G33:K33)</f>
        <v>255302</v>
      </c>
      <c r="G33" s="41">
        <v>2000</v>
      </c>
      <c r="H33" s="41">
        <v>528</v>
      </c>
      <c r="I33" s="41">
        <v>0</v>
      </c>
      <c r="J33" s="41">
        <v>252774</v>
      </c>
      <c r="K33" s="41">
        <v>0</v>
      </c>
      <c r="L33" s="41">
        <v>0</v>
      </c>
      <c r="M33" s="41">
        <f>SUM(N33+P33+Q33)</f>
        <v>0</v>
      </c>
      <c r="N33" s="41">
        <v>0</v>
      </c>
      <c r="O33" s="41">
        <v>0</v>
      </c>
      <c r="P33" s="41">
        <v>0</v>
      </c>
    </row>
    <row r="34" spans="1:16" ht="12.75">
      <c r="A34" s="45">
        <v>855</v>
      </c>
      <c r="B34" s="44">
        <v>85510</v>
      </c>
      <c r="C34" s="43">
        <v>2160</v>
      </c>
      <c r="D34" s="41">
        <v>215130</v>
      </c>
      <c r="E34" s="42">
        <f>SUM(H34+G34+J34)</f>
        <v>215130</v>
      </c>
      <c r="F34" s="41">
        <f>SUM(G34:K34)</f>
        <v>215130</v>
      </c>
      <c r="G34" s="41">
        <v>2130</v>
      </c>
      <c r="H34" s="41">
        <v>0</v>
      </c>
      <c r="I34" s="41">
        <v>0</v>
      </c>
      <c r="J34" s="41">
        <v>213000</v>
      </c>
      <c r="K34" s="41">
        <v>0</v>
      </c>
      <c r="L34" s="41">
        <v>0</v>
      </c>
      <c r="M34" s="41">
        <f>SUM(N34+P34+Q34)</f>
        <v>0</v>
      </c>
      <c r="N34" s="41">
        <v>0</v>
      </c>
      <c r="O34" s="41">
        <v>0</v>
      </c>
      <c r="P34" s="41">
        <v>0</v>
      </c>
    </row>
    <row r="35" spans="1:16" ht="14.25">
      <c r="A35" s="131" t="s">
        <v>28</v>
      </c>
      <c r="B35" s="131"/>
      <c r="C35" s="131"/>
      <c r="D35" s="40">
        <f aca="true" t="shared" si="11" ref="D35:P35">SUM(D8+D10+D12+D14+D17+D19+D21+D23+D25+D27+D29+D31)</f>
        <v>8229310.9</v>
      </c>
      <c r="E35" s="40">
        <f t="shared" si="11"/>
        <v>8229310.9</v>
      </c>
      <c r="F35" s="40">
        <f t="shared" si="11"/>
        <v>8229310.9</v>
      </c>
      <c r="G35" s="40">
        <f t="shared" si="11"/>
        <v>4734341</v>
      </c>
      <c r="H35" s="40">
        <f t="shared" si="11"/>
        <v>2784635.9</v>
      </c>
      <c r="I35" s="40">
        <f t="shared" si="11"/>
        <v>3960</v>
      </c>
      <c r="J35" s="40">
        <f t="shared" si="11"/>
        <v>706374</v>
      </c>
      <c r="K35" s="40">
        <f t="shared" si="11"/>
        <v>0</v>
      </c>
      <c r="L35" s="39">
        <f t="shared" si="11"/>
        <v>0</v>
      </c>
      <c r="M35" s="39">
        <f t="shared" si="11"/>
        <v>0</v>
      </c>
      <c r="N35" s="39">
        <f t="shared" si="11"/>
        <v>0</v>
      </c>
      <c r="O35" s="39">
        <f t="shared" si="11"/>
        <v>0</v>
      </c>
      <c r="P35" s="39">
        <f t="shared" si="11"/>
        <v>0</v>
      </c>
    </row>
    <row r="36" spans="1:16" ht="7.5" customHeight="1">
      <c r="A36" s="37"/>
      <c r="B36" s="37"/>
      <c r="C36" s="37"/>
      <c r="D36" s="37"/>
      <c r="E36" s="38"/>
      <c r="F36" s="37"/>
      <c r="G36" s="37"/>
      <c r="H36" s="37"/>
      <c r="I36" s="37"/>
      <c r="J36" s="37"/>
      <c r="K36" s="36"/>
      <c r="L36" s="36"/>
      <c r="M36" s="36"/>
      <c r="N36" s="36"/>
      <c r="O36" s="36"/>
      <c r="P36" s="36"/>
    </row>
    <row r="37" spans="1:16" ht="7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6"/>
      <c r="L37" s="36"/>
      <c r="M37" s="36"/>
      <c r="N37" s="36"/>
      <c r="O37" s="36"/>
      <c r="P37" s="36"/>
    </row>
    <row r="38" spans="1:16" ht="9.75" customHeight="1">
      <c r="A38" s="34"/>
      <c r="B38" s="34"/>
      <c r="C38" s="34"/>
      <c r="D38" s="34"/>
      <c r="E38" s="34"/>
      <c r="F38" s="34"/>
      <c r="G38" s="35"/>
      <c r="H38" s="35"/>
      <c r="I38" s="34"/>
      <c r="J38" s="34"/>
      <c r="K38" s="33"/>
      <c r="L38" s="33"/>
      <c r="M38" s="33"/>
      <c r="N38" s="33"/>
      <c r="O38" s="33"/>
      <c r="P38" s="33"/>
    </row>
    <row r="39" spans="1:16" ht="7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1"/>
      <c r="L39" s="31"/>
      <c r="M39" s="31"/>
      <c r="N39" s="31"/>
      <c r="O39" s="31"/>
      <c r="P39" s="31"/>
    </row>
    <row r="40" ht="7.5" customHeight="1"/>
    <row r="45" spans="1:10" ht="12.75">
      <c r="A45" s="10"/>
      <c r="B45" s="10"/>
      <c r="C45" s="10"/>
      <c r="D45" s="10"/>
      <c r="E45" s="10"/>
      <c r="F45" s="10"/>
      <c r="G45" s="10"/>
      <c r="H45" s="10"/>
      <c r="I45" s="10"/>
      <c r="J45" s="30"/>
    </row>
  </sheetData>
  <sheetProtection/>
  <mergeCells count="19">
    <mergeCell ref="A35:C35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&amp;R&amp;"Times New Roman,Normalny"Załącznik nr &amp;A
do uchwały Rady Powiatu w Opatowie Nr XVII.74.2019
z dnia 31 października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2019-10-29T16:43:38Z</cp:lastPrinted>
  <dcterms:created xsi:type="dcterms:W3CDTF">2014-11-12T06:55:05Z</dcterms:created>
  <dcterms:modified xsi:type="dcterms:W3CDTF">2020-02-24T12:37:41Z</dcterms:modified>
  <cp:category/>
  <cp:version/>
  <cp:contentType/>
  <cp:contentStatus/>
</cp:coreProperties>
</file>