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0" windowWidth="12315" windowHeight="672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/>
  <calcPr fullCalcOnLoad="1"/>
</workbook>
</file>

<file path=xl/sharedStrings.xml><?xml version="1.0" encoding="utf-8"?>
<sst xmlns="http://schemas.openxmlformats.org/spreadsheetml/2006/main" count="943" uniqueCount="398">
  <si>
    <t>w złotych</t>
  </si>
  <si>
    <t>Dział</t>
  </si>
  <si>
    <t>Rozdział</t>
  </si>
  <si>
    <t>§</t>
  </si>
  <si>
    <t>Nazwa</t>
  </si>
  <si>
    <t>1</t>
  </si>
  <si>
    <t>2</t>
  </si>
  <si>
    <t>3</t>
  </si>
  <si>
    <t>4</t>
  </si>
  <si>
    <t>5</t>
  </si>
  <si>
    <t>bieżące</t>
  </si>
  <si>
    <t xml:space="preserve">w tym z tytułu dotacji i środków na finansowanie wydatków na realizację zadań finansowanych z udziałem środków, o których mowa w art. 5 ust. 1 pkt 2 i 3 
</t>
  </si>
  <si>
    <t>0,00</t>
  </si>
  <si>
    <t>razem:</t>
  </si>
  <si>
    <t>majątkowe</t>
  </si>
  <si>
    <t>Ogółem:</t>
  </si>
  <si>
    <t>Wydatki razem:</t>
  </si>
  <si>
    <t>wydatki związane z realizacją ich statutowych zadań;</t>
  </si>
  <si>
    <t>wynagrodzenia i składki od nich naliczane</t>
  </si>
  <si>
    <t>na programy finansowane z udziałem środków, o których mowa w art. 5 ust. 1 pkt 2 i 3,</t>
  </si>
  <si>
    <t>wydatki na programy finansowane z udziałem środków, o których mowa w art. 5 ust. 1 pkt 2 i 3</t>
  </si>
  <si>
    <t>świadczenia na rzecz osób fizycznych;</t>
  </si>
  <si>
    <t>dotacje na zadania bieżące</t>
  </si>
  <si>
    <t>z tego:</t>
  </si>
  <si>
    <t>w tym:</t>
  </si>
  <si>
    <t>inwestycje i zakupy inwestycyjne</t>
  </si>
  <si>
    <t>Wydatki 
majątkowe</t>
  </si>
  <si>
    <t>Plan</t>
  </si>
  <si>
    <t>Ogółem</t>
  </si>
  <si>
    <t>1.</t>
  </si>
  <si>
    <t>Lp.</t>
  </si>
  <si>
    <t>(* kol 2 do wykorzystania fakultatywnego)</t>
  </si>
  <si>
    <t>przed zmianą</t>
  </si>
  <si>
    <t>zmniejszenie</t>
  </si>
  <si>
    <t>zwiększenie</t>
  </si>
  <si>
    <t>po zmianach</t>
  </si>
  <si>
    <t>Plan przed zmianą</t>
  </si>
  <si>
    <t>Zmniejszenie</t>
  </si>
  <si>
    <t>Zwiększenie</t>
  </si>
  <si>
    <t>Plan po zmianach 
(5+6+7)</t>
  </si>
  <si>
    <t>6</t>
  </si>
  <si>
    <t>7</t>
  </si>
  <si>
    <t>8</t>
  </si>
  <si>
    <t>5 757 120,00</t>
  </si>
  <si>
    <t>§
/
grupa</t>
  </si>
  <si>
    <t>Z tego:</t>
  </si>
  <si>
    <t>Wydatki bieżące</t>
  </si>
  <si>
    <t>wydatki 
jednostek
budżetowych</t>
  </si>
  <si>
    <t>wypłaty z tytułu poręczeń i gwarancji</t>
  </si>
  <si>
    <t>obsługa długu</t>
  </si>
  <si>
    <t>zakup i objęcie akcji i udziałów</t>
  </si>
  <si>
    <t>Wniesienie wkładów do spółek prawa handlowego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</si>
  <si>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</si>
  <si>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</si>
  <si>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</si>
  <si>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</si>
  <si>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</si>
  <si>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</si>
  <si>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</si>
  <si>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</si>
  <si>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</si>
  <si>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</si>
  <si>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</si>
  <si>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/>
  </si>
  <si>
    <t>Wydatki budżetu powiatu na 2019 rok</t>
  </si>
  <si>
    <t>Dochody budżetu powiatu na 2019 rok</t>
  </si>
  <si>
    <t>Zakres</t>
  </si>
  <si>
    <t>Nazwa jednostki otrzymującej dotacje</t>
  </si>
  <si>
    <t>600</t>
  </si>
  <si>
    <t>Transport i łączność</t>
  </si>
  <si>
    <t>2 610 744,00</t>
  </si>
  <si>
    <t>8 615 629,00</t>
  </si>
  <si>
    <t>8 367 864,00</t>
  </si>
  <si>
    <t xml:space="preserve">D. Inne źródła </t>
  </si>
  <si>
    <t xml:space="preserve">C. Inne źródła </t>
  </si>
  <si>
    <t>B. Środki i dotacje otrzymane od innych jst oraz innych jednostek zaliczanych do sektora finansów publicznych</t>
  </si>
  <si>
    <t>A. Dotacje i środki z budżetu państwa (np. od wojewody, MEN, UKFiS, …)</t>
  </si>
  <si>
    <t>* Wybrać odpowiednie oznaczenie źródła finansowania:</t>
  </si>
  <si>
    <t>x</t>
  </si>
  <si>
    <t>Starostwo Powiatowe w Opatowie</t>
  </si>
  <si>
    <t xml:space="preserve">A. 34 700
B.
C. 
D. </t>
  </si>
  <si>
    <t>Otwarta Strefa Aktywności w Powiecie Opatowskim w miejscowości Sulejów</t>
  </si>
  <si>
    <t>42.</t>
  </si>
  <si>
    <t xml:space="preserve">A. 24 700
B.
C. 
D. </t>
  </si>
  <si>
    <t>Otwarta Strefa Aktywności w Powiecie Opatowskim w miejscowości Niemienice</t>
  </si>
  <si>
    <t>41.</t>
  </si>
  <si>
    <t>Placówka Opiekuńczo – Wychowawcza w Nieskurzowie Nowym</t>
  </si>
  <si>
    <t xml:space="preserve">A. 
B.
C. 
D. </t>
  </si>
  <si>
    <t>Zakup samochodu służbowego</t>
  </si>
  <si>
    <t>40.</t>
  </si>
  <si>
    <t>Placówka Opiekuńczo – Wychowawcza Nr 1 w Opatowie</t>
  </si>
  <si>
    <t>39.</t>
  </si>
  <si>
    <t xml:space="preserve">A.     
B.
C.
D. </t>
  </si>
  <si>
    <t>Przebudowa budynku internatu w Zespole Szkół Nr 1 w Opatowie</t>
  </si>
  <si>
    <t>38.</t>
  </si>
  <si>
    <t>Zespół Szkół Nr 1 w Opatowie</t>
  </si>
  <si>
    <t xml:space="preserve">A.      
B.
C.
D. </t>
  </si>
  <si>
    <t>Opracowanie dokumentacji projektowo - kosztorysowej zadania ,,Przebudowa budynku Internatu przy ZS Nr 1 w Opatowie w zakresie dostosowania do aktualnych przepisów p.poż., wymiany instalacji wodociągowej oraz instalacji sanitarnej</t>
  </si>
  <si>
    <t>37.</t>
  </si>
  <si>
    <t xml:space="preserve">A.    
B.
C.
D. </t>
  </si>
  <si>
    <t>Przebudowa budynku Specjalnego Ośrodka Szkolno - Wychowawczego w Niemienicach</t>
  </si>
  <si>
    <t>36.</t>
  </si>
  <si>
    <t>Specjalny Ośrodek Szkolno - Wychowawczy - Centrum Autyzmu i Całościowych Zaburzeń Rozwojowych w Niemienicach</t>
  </si>
  <si>
    <t>Dostosowanie pomieszczeń higieniczno - sanitarnych dla potrzeb niepełnosprawnych wychowanków SOSW w Niemienicach</t>
  </si>
  <si>
    <t>35.</t>
  </si>
  <si>
    <t xml:space="preserve">Montaż windy w budynku SOSW w Niemienicach </t>
  </si>
  <si>
    <t>34.</t>
  </si>
  <si>
    <t>Specjalny Ośrodek Szkolno - Wychowawczy w Sulejowie</t>
  </si>
  <si>
    <t xml:space="preserve">A.      
B. 
C.
D. </t>
  </si>
  <si>
    <t>Utwardzenie dróg wewnętrznych na terenie SOSW w Sulejowie</t>
  </si>
  <si>
    <t>33.</t>
  </si>
  <si>
    <t>Specjalny Ośrodek Szkolno - Wychowawczy w Dębnie</t>
  </si>
  <si>
    <t xml:space="preserve">A.      
B. 80 000
C.
D. </t>
  </si>
  <si>
    <t>Zakup samochodu do przewozu osób niepełnosprawnych</t>
  </si>
  <si>
    <t>32.</t>
  </si>
  <si>
    <t>Zakup samochodu do przewozu osób niepełnosprawnych dla WTZ przy DPS w Zochcinku</t>
  </si>
  <si>
    <t>31.</t>
  </si>
  <si>
    <t>Zakup samochodu do przewozu osób niepełnosprawnych dla WTZ przy DPS w Sobowie</t>
  </si>
  <si>
    <t>30.</t>
  </si>
  <si>
    <t>Opracowanie dokumentacji projektowej dla zadania ,,Adaptacja pomieszczeń celem utworzenia Środowiskowego Domu Samopomocy w Opatowie ul. Szpitalna 4''</t>
  </si>
  <si>
    <t>29.</t>
  </si>
  <si>
    <t>Dom Pomocy Społecznej w Czachowie</t>
  </si>
  <si>
    <t>Wykonanie wewnętrznej instalacji hydrantowej w budynku DPS Czachów</t>
  </si>
  <si>
    <t>28.</t>
  </si>
  <si>
    <t>Dom Pomocy Społecznej w Sobowie</t>
  </si>
  <si>
    <t>Utwardzenie terenu pod parkingi dla samochodów osobowych</t>
  </si>
  <si>
    <t>27.</t>
  </si>
  <si>
    <t>26.</t>
  </si>
  <si>
    <t>Wykonanie instalacji systemu przywoławczego w budynkach mieszkalnych DPS Sobów</t>
  </si>
  <si>
    <t>25.</t>
  </si>
  <si>
    <t>Dom Pomocy Społecznej w Zochcinku</t>
  </si>
  <si>
    <t>24.</t>
  </si>
  <si>
    <t>23.</t>
  </si>
  <si>
    <t>Objęcie udziałów TOP MEDICUS Sp. z o.o.</t>
  </si>
  <si>
    <t>22.</t>
  </si>
  <si>
    <t>Przebudowa Szpitala w Opatowie wraz z doposażeniem</t>
  </si>
  <si>
    <t>21.</t>
  </si>
  <si>
    <t>Przebudowa dróg wewnętrznych na terenie Zespołu Szkół Nr 1 w Opatowie</t>
  </si>
  <si>
    <t>20.</t>
  </si>
  <si>
    <t>Opracowanie dokumentacji projektowo - kosztorysowej zadania ,,Przebudowa drogi wewnętrznej oraz miejsc postojowych na terenie ZS Nr 1 w Opatowie''</t>
  </si>
  <si>
    <t>19.</t>
  </si>
  <si>
    <t>Zakup aparatu USG ze środków Funduszu Pomocy Pokrzywdzonym oraz Pomocy Postpenitencjarnej - Funduszu Sprawiedliwości</t>
  </si>
  <si>
    <t>18.</t>
  </si>
  <si>
    <t>Wymiana serwera głównego i urządzeń podtrzymania zasilania</t>
  </si>
  <si>
    <t>17.</t>
  </si>
  <si>
    <t>Zakup komputerów</t>
  </si>
  <si>
    <t>16.</t>
  </si>
  <si>
    <t>Zakup urządzeń wielofunkcyjnych</t>
  </si>
  <si>
    <t>15.</t>
  </si>
  <si>
    <t>Zarząd Dróg Powiatowych  w Opatowie</t>
  </si>
  <si>
    <t xml:space="preserve">A.
B.
C. 
D. </t>
  </si>
  <si>
    <t>Opracowanie dokumentacji projektowej na zadanie Budowa drogi wewnętrznej wraz z miejscami postojowymi, leżącej w obszarze usług publicznych na działce o nr ewid. 2058 przy ul. Szpitalnej w Opatowie</t>
  </si>
  <si>
    <t>14.</t>
  </si>
  <si>
    <t>Opracowanie dokumentacji projektowej na zadanie Przebudowa drogi powiatowej nr 0711T Dziewiątle – Ujazdek – Łagówka – Łagowica – Pipała – Jastrzębska Wola - Skolankowska Wola - Zielonka - Iwaniska w m. Iwaniska ul. Rakowska, polegająca na budowie chodnika na dł. ok. 0, 910 km</t>
  </si>
  <si>
    <t>13.</t>
  </si>
  <si>
    <t>Opracowanie dokumentacji projektowej na zadanie Przebudowa obiektu mostowego o nr ewid. (JNI) 30000631 w km 0+709 w ciągu DP nr 0716T Baćkowice - Baranówek - Zaldów - Iwaniska w m. Baćkowice</t>
  </si>
  <si>
    <t>12.</t>
  </si>
  <si>
    <t>Opracowanie dokumentacji projektowej na zadanie Przebudowa drogi powiatowej nr 0737T Gołębiów – Usarzów – Zdanów – Jugoszów – Krobielice – Nasławice w m. Gołębiów w km 0+000 – 0+853 odc. dł. 0, 853 km</t>
  </si>
  <si>
    <t>11.</t>
  </si>
  <si>
    <t xml:space="preserve">A. 63 869
B. 29 034
C. 
D. </t>
  </si>
  <si>
    <t>Przebudowa drogi powiatowej nr 0734T dr. woj. nr 755 Ługi – Mikułowice – Wojciechowice – Zacisze – Mierzanowice – Horochów – Kaliszany – Gierczyce – Nikisiałka Duża, polegająca na budowie chodnika w m. Gierczyce w km 7+497 – 7+737 na odcinku 0,240 km</t>
  </si>
  <si>
    <t>10.</t>
  </si>
  <si>
    <t xml:space="preserve">A. 306 610
B.
C. 
D. </t>
  </si>
  <si>
    <t>Przebudowa drogi wewnętrznej, leżącej w obszarze usług publicznych celem włączenia jej do drogi powiatowej ulicy A. Mickiewicza w Opatowie</t>
  </si>
  <si>
    <t>9.</t>
  </si>
  <si>
    <t xml:space="preserve">A. 605 129
B.
C. 
D. </t>
  </si>
  <si>
    <t>Przebudowa drogi powiatowej nr 0701T Sarnia Zwola – Mirogonowice – Nagórzyce – Janowice – Szczegło – Duklany – Kolonia Niemienice – Porudzie - Opatów, polegająca na budowie chodnika w km 11+301 – 12+745 odc. dł. 1,444 km</t>
  </si>
  <si>
    <t>8.</t>
  </si>
  <si>
    <t xml:space="preserve">A. 123 479
B.
C. 
D. </t>
  </si>
  <si>
    <t>Przebudowa drogi powiatowej nr 0720T Iwaniska – Tęcza – Krępa Dolna – Boduszów – Mydłów – Kaczyce – Grocholice – Włostów w km 13+753 – 13+868 odc. dł. 0,115 km oraz drogi powiatowej nr 0725T Włostów -  Malżyn – Słoptów – Antoniów – Goźlice w km 0+000 – 0+290 odc. dł. 0,290 km, polegająca na budowie dwóch odcinków chodnika w m. Włostów</t>
  </si>
  <si>
    <t>7.</t>
  </si>
  <si>
    <t xml:space="preserve">A. 36 140
B.
C. 
D. </t>
  </si>
  <si>
    <t>Przebudowa drogi powiatowej nr 0732T Męczennice – Słabuszewice – Gołębiów Szlachecki, polegająca na budowie chodnika w km 1+438 – 1+628  na odcinku dł. 0,190 km</t>
  </si>
  <si>
    <t>6.</t>
  </si>
  <si>
    <t xml:space="preserve">A. 148 442
B.
C. 
D. </t>
  </si>
  <si>
    <t>Przebudowa drogi powiatowej nr 0720T Iwaniska – Tęcza – Krępa Dolna – Boduszów – Mydłów – Kaczyce – Grocholice – Włostów w m. Iwaniska ul. Kolejowa, polegająca na budowie chodnika w km 0+000 – 0+493 odc. dł. 0,493 km</t>
  </si>
  <si>
    <t>5.</t>
  </si>
  <si>
    <t xml:space="preserve">A. 40 836
B.
C. 
D. </t>
  </si>
  <si>
    <t>Przebudowa drogi powiatowej nr 0707T Stara Słupia – Jeleniów – Wieś – Majdan – Podłazy – Piórków – Załącze – Komorniki – Wszachów, polegająca na budowie chodnika w m. Piórków w km 3+295 – 3+364 odc. dł. 0,069 km</t>
  </si>
  <si>
    <t>4.</t>
  </si>
  <si>
    <t>3.</t>
  </si>
  <si>
    <t>Zakup ciągnika</t>
  </si>
  <si>
    <t>2.</t>
  </si>
  <si>
    <t>kredyty i pożyczki zaciągnięte na realizację zadania pod refundację wydatków</t>
  </si>
  <si>
    <t>środki wymienione
w art. 5 ust. 1 pkt 2 i 3 u.f.p.</t>
  </si>
  <si>
    <t>dotacje i środki pochodzące
z innych  źr.*</t>
  </si>
  <si>
    <t>kredyty
i pożyczki</t>
  </si>
  <si>
    <t>dochody własne jst</t>
  </si>
  <si>
    <t>w tym źródła finansowania</t>
  </si>
  <si>
    <t>rok budżetowy 2019 (7+8+9+10)</t>
  </si>
  <si>
    <t>Jednostka org. realizująca zadanie lub koordynująca program</t>
  </si>
  <si>
    <t>Planowane wydatki</t>
  </si>
  <si>
    <t>Nazwa zadania inwestycyjnego</t>
  </si>
  <si>
    <t>Rozdz.</t>
  </si>
  <si>
    <t>Zadania inwestycyjne roczne w 2019 r.</t>
  </si>
  <si>
    <t>0830</t>
  </si>
  <si>
    <t>Wpływy z usług</t>
  </si>
  <si>
    <t>0970</t>
  </si>
  <si>
    <t>Wpływy z różnych dochodów</t>
  </si>
  <si>
    <t>2130</t>
  </si>
  <si>
    <t>Dotacje celowe otrzymane z budżetu państwa na realizację bieżących zadań własnych powiatu</t>
  </si>
  <si>
    <t>Rehabilitacja zawodowa i społeczna osób niepełnosprawnych</t>
  </si>
  <si>
    <t>854</t>
  </si>
  <si>
    <t>Edukacyjna opieka wychowawcza</t>
  </si>
  <si>
    <t>226 943,00</t>
  </si>
  <si>
    <t>85403</t>
  </si>
  <si>
    <t>Specjalne ośrodki szkolno-wychowawcze</t>
  </si>
  <si>
    <t>205 058,00</t>
  </si>
  <si>
    <t>137 417,00</t>
  </si>
  <si>
    <t>855</t>
  </si>
  <si>
    <t>Rodzina</t>
  </si>
  <si>
    <t>10 000,00</t>
  </si>
  <si>
    <t>5 053 210,00</t>
  </si>
  <si>
    <t>85510</t>
  </si>
  <si>
    <t>Działalność placówek opiekuńczo-wychowawczych</t>
  </si>
  <si>
    <t>4 355 692,00</t>
  </si>
  <si>
    <t>93 814 173,17</t>
  </si>
  <si>
    <t>102 429 802,17</t>
  </si>
  <si>
    <t>Pozostała działalność</t>
  </si>
  <si>
    <t>700</t>
  </si>
  <si>
    <t>01005</t>
  </si>
  <si>
    <t>010</t>
  </si>
  <si>
    <t>wydatki związane z realizacją statutowych zadań</t>
  </si>
  <si>
    <t>wniesienie wkładów do spółek prawa handlowego</t>
  </si>
  <si>
    <t>Wydatki na programy finansowane z udziałem środków, o których mowa w art. 5 ust. 1 pkt 2 i 3</t>
  </si>
  <si>
    <t>Świadczenia na rzecz osób fizycznych</t>
  </si>
  <si>
    <t>Dotacje na zadania bieżące</t>
  </si>
  <si>
    <t>Wydatki jednostek budżetowych</t>
  </si>
  <si>
    <t>Wydatki majątkowe</t>
  </si>
  <si>
    <t>Wydatki
na 2019 r.</t>
  </si>
  <si>
    <t>Dotacje ogółem</t>
  </si>
  <si>
    <t>w  złotych</t>
  </si>
  <si>
    <t>Dochody i wydatki związane z realizacją zadań z zakresu administracji rządowej i innych zadań zleconych odrębnymi ustawami w  2019 r.</t>
  </si>
  <si>
    <t>Budowa drogi wewnętrznej wraz z miejscami postojowymi leżącej w obszarze usług publicznych na działce o nr ewidencyjnym 2058 przy ul. Szpitalnej w Opatowie</t>
  </si>
  <si>
    <t xml:space="preserve">Zakup samochodu osobowego i osobowo - dostawczego </t>
  </si>
  <si>
    <t>TOP MEDICUS Sp. z o.o. (WTZ Opatów)</t>
  </si>
  <si>
    <t>Lokalna Grupa Działania Powiatu Opatowskiego (WTZ Czekarzewice Drugie)</t>
  </si>
  <si>
    <t>Stowarzyszenie Akademia Pomysłu w Bidzinach (WTZ Bidziny)</t>
  </si>
  <si>
    <t>Działalność oświatowa</t>
  </si>
  <si>
    <t>Szkoły Niepubliczne</t>
  </si>
  <si>
    <t>II. Dotacje dla jednostek spoza sektora finansów publicznych</t>
  </si>
  <si>
    <t>Organizowanie i prowadzenie działalności kulturalnej, turystycznej i rekreacyjnej</t>
  </si>
  <si>
    <t>Powiatowe Centrum Kultury, Turystyki i Rekreacji w Opatowie</t>
  </si>
  <si>
    <t>I. Dotacje dla jednostek sektora finansów publicznych</t>
  </si>
  <si>
    <t>Kwota dotacji</t>
  </si>
  <si>
    <t>Dotacje podmiotowe w 2019 roku</t>
  </si>
  <si>
    <t xml:space="preserve">A. 150 000    
B.
C.
D. </t>
  </si>
  <si>
    <t>6300</t>
  </si>
  <si>
    <t>2710</t>
  </si>
  <si>
    <t xml:space="preserve">Remont drogi powiatowej nr 0703T Zochcin – Sadowie – dr. krajowa nr 9 w km 1+858 – 1+980 odc. o dł. 0,122 km </t>
  </si>
  <si>
    <t xml:space="preserve">Remont drogi powiatowej nr 0761T dr. pow. nr 42111 - Karsy – dr. pow. nr 42113 w m. Karsy w km 1+954 – 4+000 odc. dł. 2,046 km </t>
  </si>
  <si>
    <t xml:space="preserve">Remont drogi powiatowej nr 0706T gr. pow. opatowskiego - Podlesie – Nieskurzów Stary w km 1+513 – 3+003 odc. dł. 1,490 km </t>
  </si>
  <si>
    <t>Pomoc finansowa dla Gminy Iwaniska na realizację zadania pn. ,,Budowa targowiska wiejskiego wraz z budynkiem handlowo – gastronomicznym z sanitariatami i przynależną infrastrukturą techniczną w miejscowości Iwaniska</t>
  </si>
  <si>
    <t>II. Dochody i wydatki związane z pomocą rzeczową lub finansową realizowaną na podstawie porozumień między j.s.t.</t>
  </si>
  <si>
    <t>Biblioteka publiczna</t>
  </si>
  <si>
    <t xml:space="preserve">Utrzymanie dzieci w placówkach </t>
  </si>
  <si>
    <t>2310</t>
  </si>
  <si>
    <t>Utrzymanie dzieci w rodzinach</t>
  </si>
  <si>
    <t>Rehabilitacja osób niepełnosprawnych</t>
  </si>
  <si>
    <t>2320</t>
  </si>
  <si>
    <t>Orzekanie o niepełnosprawności</t>
  </si>
  <si>
    <t>I. Dochody i wydatki związane z realizacją zadań realizowanych wspólnie z innymi jednostkami samorządu terytorialnego</t>
  </si>
  <si>
    <t>wniesienie wkadów do spółek prawa handlowego</t>
  </si>
  <si>
    <t>Wydatki
z tytułu poręczeń
i gwarancji</t>
  </si>
  <si>
    <t>Wydatki na obsługę długu (odsetki)</t>
  </si>
  <si>
    <t>Wydatki ogółem</t>
  </si>
  <si>
    <t>Dochody ogółem</t>
  </si>
  <si>
    <t>Nazwa zadania</t>
  </si>
  <si>
    <t>Dochody i wydatki związane z realizacją zadań realizowanych na podstawie porozumień (umów) między jednostkami samorządu terytorialnego w 2019 r.</t>
  </si>
  <si>
    <t>Zakup ambulansu sanitarnego typu A na potrzeby podmiotu leczniczego tj. Szpitala Św. Leona Sp. z o.o. z siedzibą w Opatowie</t>
  </si>
  <si>
    <t>64 530,00</t>
  </si>
  <si>
    <t>291 473,00</t>
  </si>
  <si>
    <t>269 588,00</t>
  </si>
  <si>
    <t>60 000,00</t>
  </si>
  <si>
    <t>2 500,00</t>
  </si>
  <si>
    <t>62 500,00</t>
  </si>
  <si>
    <t>62 030,00</t>
  </si>
  <si>
    <t>199 447,00</t>
  </si>
  <si>
    <t>15 505,00</t>
  </si>
  <si>
    <t>25 505,00</t>
  </si>
  <si>
    <t>60014</t>
  </si>
  <si>
    <t>Drogi publiczne powiatowe</t>
  </si>
  <si>
    <t>754</t>
  </si>
  <si>
    <t>Bezpieczeństwo publiczne i ochrona przeciwpożarowa</t>
  </si>
  <si>
    <t>75411</t>
  </si>
  <si>
    <t>Komendy powiatowe Państwowej Straży Pożarnej</t>
  </si>
  <si>
    <t>755</t>
  </si>
  <si>
    <t>Wymiar sprawiedliwości</t>
  </si>
  <si>
    <t>75501</t>
  </si>
  <si>
    <t>Centralne administracyjne jednostki wymiaru sprawiedliwości i prokuratury</t>
  </si>
  <si>
    <t>801</t>
  </si>
  <si>
    <t>Oświata i wychowanie</t>
  </si>
  <si>
    <t>80102</t>
  </si>
  <si>
    <t>Szkoły podstawowe specjalne</t>
  </si>
  <si>
    <t>80105</t>
  </si>
  <si>
    <t>Przedszkola specjalne</t>
  </si>
  <si>
    <t>80111</t>
  </si>
  <si>
    <t>Gimnazja specjalne</t>
  </si>
  <si>
    <t>80115</t>
  </si>
  <si>
    <t>Technika</t>
  </si>
  <si>
    <t>80116</t>
  </si>
  <si>
    <t>Szkoły policealne</t>
  </si>
  <si>
    <t>80120</t>
  </si>
  <si>
    <t>Licea ogólnokształcące</t>
  </si>
  <si>
    <t>80130</t>
  </si>
  <si>
    <t>Szkoły zawodowe</t>
  </si>
  <si>
    <t>80134</t>
  </si>
  <si>
    <t>Szkoły zawodowe specjalne</t>
  </si>
  <si>
    <t>80148</t>
  </si>
  <si>
    <t>Stołówki szkolne i przedszkolne</t>
  </si>
  <si>
    <t>80195</t>
  </si>
  <si>
    <t>85508</t>
  </si>
  <si>
    <t>Rodziny zastępcze</t>
  </si>
  <si>
    <t>85595</t>
  </si>
  <si>
    <t>-215 130,00</t>
  </si>
  <si>
    <t>268 285,00</t>
  </si>
  <si>
    <t>5 106 365,00</t>
  </si>
  <si>
    <t>444 568,00</t>
  </si>
  <si>
    <t>37 650,00</t>
  </si>
  <si>
    <t>482 218,00</t>
  </si>
  <si>
    <t>230 635,00</t>
  </si>
  <si>
    <t>4 586 327,00</t>
  </si>
  <si>
    <t>2160</t>
  </si>
  <si>
    <t>Dotacje celowe otrzymane z budżetu państwa na zadania bieżące z zakresu administracji rządowej zlecone powiatom, związane z realizacją dodatku wychowawczego, dodatku do zryczałtowanej kwoty oraz dodatku w wysokości świadczenia wychowawczego stanowiących pomoc państwa w wychowywaniu dzieci</t>
  </si>
  <si>
    <t>215 130,00</t>
  </si>
  <si>
    <t>2110</t>
  </si>
  <si>
    <t>Dotacje celowe otrzymane z budżetu państwa na zadania bieżące z zakresu administracji rządowej oraz inne zadania zlecone ustawami realizowane przez powiat</t>
  </si>
  <si>
    <t>150 000,00</t>
  </si>
  <si>
    <t>6430</t>
  </si>
  <si>
    <t>Dotacje celowe otrzymane z budżetu państwa na realizację inwestycji i zakupów inwestycyjnych własnych powiatu</t>
  </si>
  <si>
    <t>8 765 629,00</t>
  </si>
  <si>
    <t>Rolnictwo i łowiectwo</t>
  </si>
  <si>
    <t>53 630,00</t>
  </si>
  <si>
    <t>-2 925,00</t>
  </si>
  <si>
    <t>50 705,00</t>
  </si>
  <si>
    <t>Prace geodezyjno-urządzeniowe na potrzeby rolnictwa</t>
  </si>
  <si>
    <t>6 000,00</t>
  </si>
  <si>
    <t>3 075,00</t>
  </si>
  <si>
    <t>853</t>
  </si>
  <si>
    <t>Pozostałe zadania w zakresie polityki społecznej</t>
  </si>
  <si>
    <t>2 126 542,90</t>
  </si>
  <si>
    <t>51 676,00</t>
  </si>
  <si>
    <t>2 178 218,90</t>
  </si>
  <si>
    <t>677 684,00</t>
  </si>
  <si>
    <t>85321</t>
  </si>
  <si>
    <t>Zespoły do spraw orzekania o niepełnosprawności</t>
  </si>
  <si>
    <t>540 531,90</t>
  </si>
  <si>
    <t>592 207,90</t>
  </si>
  <si>
    <t>532 131,90</t>
  </si>
  <si>
    <t>583 807,90</t>
  </si>
  <si>
    <t>900</t>
  </si>
  <si>
    <t>Gospodarka komunalna i ochrona środowiska</t>
  </si>
  <si>
    <t>465 376,00</t>
  </si>
  <si>
    <t>-15 376,00</t>
  </si>
  <si>
    <t>15 376,00</t>
  </si>
  <si>
    <t>90019</t>
  </si>
  <si>
    <t>Wpływy i wydatki związane z gromadzeniem środków z opłat i kar za korzystanie ze środowiska</t>
  </si>
  <si>
    <t>2440</t>
  </si>
  <si>
    <t>Dotacje otrzymane z państwowych funduszy celowych na realizację zadań bieżących jednostek sektora finansów publicznych</t>
  </si>
  <si>
    <t>2460</t>
  </si>
  <si>
    <t>Środki otrzymane od pozostałych jednostek zaliczanych do sektora finansów publicznych na realizacje zadań bieżących jednostek zaliczanych do sektora finansów publicznych</t>
  </si>
  <si>
    <t>-233 431,00</t>
  </si>
  <si>
    <t>80117</t>
  </si>
  <si>
    <t>Branżowe szkoły I i II stopnia</t>
  </si>
  <si>
    <t>80146</t>
  </si>
  <si>
    <t>Dokształcanie i doskonalenie nauczycieli</t>
  </si>
  <si>
    <t>80151</t>
  </si>
  <si>
    <t>Kwalifikacyjne kursy zawodowe</t>
  </si>
  <si>
    <t>80152</t>
  </si>
  <si>
    <t>Realizacja zadań wymagających stosowania specjalnej organizacji nauki i metod pracy dla dzieci i młodzieży w gimnazjach, klasach dotychczasowego gimnazjum prowadzonych w szkołach innego typu, liceach ogólnokształcących, technikach, szkołach policealnych, branżowych szkołach I i II stopnia i klasach dotychczasowej zasadniczej szkoły zawodowej prowadzonych w branżowych szkołach I stopnia oraz szkołach artystycznych</t>
  </si>
  <si>
    <t>85395</t>
  </si>
  <si>
    <t>85406</t>
  </si>
  <si>
    <t>Poradnie psychologiczno-pedagogiczne, w tym poradnie specjalistyczne</t>
  </si>
  <si>
    <t>85410</t>
  </si>
  <si>
    <t>Internaty i bursy szkolne</t>
  </si>
  <si>
    <t>85417</t>
  </si>
  <si>
    <t>Szkolne schroniska młodzieżowe</t>
  </si>
  <si>
    <t>85504</t>
  </si>
  <si>
    <t>Wspieranie rodziny</t>
  </si>
  <si>
    <t>756</t>
  </si>
  <si>
    <t>Dochody od osób prawnych, od osób fizycznych i od innych jednostek nieposiadających osobowości prawnej oraz wydatki związane z ich poborem</t>
  </si>
  <si>
    <t>8 881 913,00</t>
  </si>
  <si>
    <t>159 988,00</t>
  </si>
  <si>
    <t>9 041 901,00</t>
  </si>
  <si>
    <t>75622</t>
  </si>
  <si>
    <t>Udziały powiatów w podatkach stanowiących dochód budżetu państwa</t>
  </si>
  <si>
    <t>7 796 164,00</t>
  </si>
  <si>
    <t>7 956 152,00</t>
  </si>
  <si>
    <t>0020</t>
  </si>
  <si>
    <t>Wpływy z podatku dochodowego od osób prawnych</t>
  </si>
  <si>
    <t>170 000,00</t>
  </si>
  <si>
    <t>329 988,00</t>
  </si>
  <si>
    <t>559 855,00</t>
  </si>
  <si>
    <t>94 140 597,17</t>
  </si>
  <si>
    <t>709 855,00</t>
  </si>
  <si>
    <t>102 906 226,17</t>
  </si>
  <si>
    <t>Załącznik Nr 1                                                                                                          do uchwały Rady Powiatu w Opatowie Nr XVI.72.2019                                                                                z dnia 28 października 2019 r.</t>
  </si>
  <si>
    <t>Załącznik Nr 2                                                                                                      do uchwały Rady Powiatu w Opatowie Nr XVI.72.2019                                                z dnia XVI.72.2019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</si>
</sst>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  <numFmt numFmtId="169" formatCode="#,##0_ ;\-#,##0\ "/>
    <numFmt numFmtId="170" formatCode="#,##0.00;\-#,##0.00"/>
  </numFmts>
  <fonts count="92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name val="Arial CE"/>
      <family val="0"/>
    </font>
    <font>
      <sz val="10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8"/>
      <name val="Arial CE"/>
      <family val="2"/>
    </font>
    <font>
      <b/>
      <sz val="10"/>
      <name val="Arial"/>
      <family val="2"/>
    </font>
    <font>
      <b/>
      <sz val="14"/>
      <name val="Times New Roman"/>
      <family val="1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sz val="6"/>
      <name val="Arial CE"/>
      <family val="2"/>
    </font>
    <font>
      <b/>
      <sz val="14"/>
      <name val="Arial CE"/>
      <family val="2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0"/>
    </font>
    <font>
      <b/>
      <sz val="7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b/>
      <sz val="9"/>
      <name val="Arial CE"/>
      <family val="2"/>
    </font>
    <font>
      <b/>
      <sz val="6"/>
      <name val="Arial CE"/>
      <family val="2"/>
    </font>
    <font>
      <b/>
      <sz val="12"/>
      <name val="Arial CE"/>
      <family val="2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5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i/>
      <sz val="10"/>
      <name val="Times New Roman"/>
      <family val="1"/>
    </font>
    <font>
      <b/>
      <sz val="11"/>
      <name val="Arial"/>
      <family val="2"/>
    </font>
    <font>
      <b/>
      <sz val="11"/>
      <name val="Arial CE"/>
      <family val="2"/>
    </font>
    <font>
      <sz val="11"/>
      <name val="Arial CE"/>
      <family val="0"/>
    </font>
    <font>
      <sz val="9"/>
      <name val="Arial"/>
      <family val="2"/>
    </font>
    <font>
      <sz val="8"/>
      <name val="Czcionka tekstu podstawowego"/>
      <family val="2"/>
    </font>
    <font>
      <sz val="7"/>
      <color indexed="8"/>
      <name val="Arial"/>
      <family val="0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53"/>
      <name val="Arial CE"/>
      <family val="0"/>
    </font>
    <font>
      <sz val="10"/>
      <color indexed="53"/>
      <name val="Times New Roman"/>
      <family val="1"/>
    </font>
    <font>
      <sz val="8"/>
      <color indexed="53"/>
      <name val="Times New Roman"/>
      <family val="1"/>
    </font>
    <font>
      <sz val="6"/>
      <color indexed="8"/>
      <name val="Arial"/>
      <family val="2"/>
    </font>
    <font>
      <b/>
      <sz val="6"/>
      <color indexed="8"/>
      <name val="Arial"/>
      <family val="2"/>
    </font>
    <font>
      <sz val="5"/>
      <color indexed="8"/>
      <name val="Arial"/>
      <family val="0"/>
    </font>
    <font>
      <b/>
      <sz val="5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sz val="6"/>
      <color rgb="FF000000"/>
      <name val="Arial"/>
      <family val="2"/>
    </font>
    <font>
      <b/>
      <sz val="6"/>
      <color rgb="FF000000"/>
      <name val="Arial"/>
      <family val="2"/>
    </font>
    <font>
      <sz val="5"/>
      <color rgb="FF000000"/>
      <name val="Arial"/>
      <family val="0"/>
    </font>
    <font>
      <b/>
      <sz val="5"/>
      <color rgb="FF000000"/>
      <name val="Arial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8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0" borderId="3" applyNumberFormat="0" applyFill="0" applyAlignment="0" applyProtection="0"/>
    <xf numFmtId="0" fontId="73" fillId="29" borderId="4" applyNumberFormat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78" fillId="27" borderId="1" applyNumberFormat="0" applyAlignment="0" applyProtection="0"/>
    <xf numFmtId="0" fontId="79" fillId="0" borderId="0" applyNumberFormat="0" applyFill="0" applyBorder="0" applyAlignment="0" applyProtection="0"/>
    <xf numFmtId="0" fontId="80" fillId="0" borderId="8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84" fillId="32" borderId="0" applyNumberFormat="0" applyBorder="0" applyAlignment="0" applyProtection="0"/>
  </cellStyleXfs>
  <cellXfs count="186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50" applyNumberFormat="1" applyFont="1" applyFill="1" applyBorder="1" applyAlignment="1" applyProtection="1">
      <alignment horizontal="left"/>
      <protection locked="0"/>
    </xf>
    <xf numFmtId="0" fontId="5" fillId="0" borderId="0" xfId="50" applyNumberFormat="1" applyFont="1" applyFill="1" applyBorder="1" applyAlignment="1" applyProtection="1">
      <alignment horizontal="left"/>
      <protection locked="0"/>
    </xf>
    <xf numFmtId="49" fontId="7" fillId="33" borderId="0" xfId="50" applyNumberFormat="1" applyFont="1" applyFill="1" applyAlignment="1" applyProtection="1">
      <alignment horizontal="center" vertical="center" wrapText="1"/>
      <protection locked="0"/>
    </xf>
    <xf numFmtId="49" fontId="9" fillId="33" borderId="0" xfId="50" applyNumberFormat="1" applyFont="1" applyFill="1" applyAlignment="1" applyProtection="1">
      <alignment horizontal="center" vertical="center" wrapText="1"/>
      <protection locked="0"/>
    </xf>
    <xf numFmtId="0" fontId="5" fillId="0" borderId="0" xfId="50" applyNumberFormat="1" applyFont="1" applyFill="1" applyBorder="1" applyAlignment="1" applyProtection="1">
      <alignment/>
      <protection locked="0"/>
    </xf>
    <xf numFmtId="1" fontId="1" fillId="33" borderId="0" xfId="50" applyNumberFormat="1" applyFont="1" applyFill="1" applyAlignment="1" applyProtection="1">
      <alignment horizontal="center" vertical="center" wrapText="1" shrinkToFit="1"/>
      <protection locked="0"/>
    </xf>
    <xf numFmtId="0" fontId="1" fillId="0" borderId="0" xfId="50" applyNumberFormat="1" applyFont="1" applyFill="1" applyBorder="1" applyAlignment="1" applyProtection="1">
      <alignment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0" fontId="8" fillId="35" borderId="0" xfId="51" applyFont="1" applyFill="1" applyAlignment="1">
      <alignment horizontal="right" vertical="center"/>
      <protection/>
    </xf>
    <xf numFmtId="0" fontId="4" fillId="0" borderId="0" xfId="51">
      <alignment/>
      <protection/>
    </xf>
    <xf numFmtId="0" fontId="16" fillId="0" borderId="0" xfId="51" applyFont="1">
      <alignment/>
      <protection/>
    </xf>
    <xf numFmtId="0" fontId="4" fillId="0" borderId="0" xfId="51" applyAlignment="1">
      <alignment vertical="center"/>
      <protection/>
    </xf>
    <xf numFmtId="0" fontId="4" fillId="0" borderId="0" xfId="51" applyFont="1" applyAlignment="1">
      <alignment vertical="center"/>
      <protection/>
    </xf>
    <xf numFmtId="41" fontId="4" fillId="0" borderId="0" xfId="51" applyNumberFormat="1" applyFont="1" applyAlignment="1">
      <alignment vertical="center"/>
      <protection/>
    </xf>
    <xf numFmtId="0" fontId="4" fillId="35" borderId="0" xfId="51" applyFont="1" applyFill="1" applyAlignment="1">
      <alignment vertical="center"/>
      <protection/>
    </xf>
    <xf numFmtId="0" fontId="19" fillId="35" borderId="11" xfId="51" applyFont="1" applyFill="1" applyBorder="1" applyAlignment="1">
      <alignment horizontal="center" vertical="center"/>
      <protection/>
    </xf>
    <xf numFmtId="41" fontId="20" fillId="35" borderId="11" xfId="51" applyNumberFormat="1" applyFont="1" applyFill="1" applyBorder="1" applyAlignment="1">
      <alignment vertical="center"/>
      <protection/>
    </xf>
    <xf numFmtId="41" fontId="21" fillId="35" borderId="11" xfId="51" applyNumberFormat="1" applyFont="1" applyFill="1" applyBorder="1" applyAlignment="1">
      <alignment horizontal="left" vertical="center" wrapText="1"/>
      <protection/>
    </xf>
    <xf numFmtId="41" fontId="8" fillId="35" borderId="11" xfId="51" applyNumberFormat="1" applyFont="1" applyFill="1" applyBorder="1" applyAlignment="1">
      <alignment vertical="center" wrapText="1"/>
      <protection/>
    </xf>
    <xf numFmtId="0" fontId="8" fillId="35" borderId="11" xfId="51" applyFont="1" applyFill="1" applyBorder="1" applyAlignment="1">
      <alignment vertical="center" wrapText="1"/>
      <protection/>
    </xf>
    <xf numFmtId="41" fontId="8" fillId="35" borderId="11" xfId="51" applyNumberFormat="1" applyFont="1" applyFill="1" applyBorder="1" applyAlignment="1">
      <alignment vertical="center"/>
      <protection/>
    </xf>
    <xf numFmtId="0" fontId="21" fillId="35" borderId="11" xfId="51" applyFont="1" applyFill="1" applyBorder="1" applyAlignment="1">
      <alignment vertical="center" wrapText="1"/>
      <protection/>
    </xf>
    <xf numFmtId="0" fontId="8" fillId="35" borderId="11" xfId="51" applyFont="1" applyFill="1" applyBorder="1" applyAlignment="1">
      <alignment horizontal="center" vertical="center"/>
      <protection/>
    </xf>
    <xf numFmtId="0" fontId="13" fillId="35" borderId="11" xfId="51" applyFont="1" applyFill="1" applyBorder="1" applyAlignment="1">
      <alignment vertical="center" wrapText="1"/>
      <protection/>
    </xf>
    <xf numFmtId="41" fontId="13" fillId="35" borderId="11" xfId="51" applyNumberFormat="1" applyFont="1" applyFill="1" applyBorder="1" applyAlignment="1">
      <alignment horizontal="left" vertical="center" wrapText="1"/>
      <protection/>
    </xf>
    <xf numFmtId="0" fontId="21" fillId="35" borderId="11" xfId="51" applyFont="1" applyFill="1" applyBorder="1" applyAlignment="1">
      <alignment horizontal="center" vertical="center"/>
      <protection/>
    </xf>
    <xf numFmtId="0" fontId="13" fillId="35" borderId="11" xfId="51" applyFont="1" applyFill="1" applyBorder="1" applyAlignment="1">
      <alignment horizontal="center" vertical="center"/>
      <protection/>
    </xf>
    <xf numFmtId="0" fontId="22" fillId="35" borderId="12" xfId="51" applyFont="1" applyFill="1" applyBorder="1" applyAlignment="1">
      <alignment horizontal="center" vertical="center" wrapText="1"/>
      <protection/>
    </xf>
    <xf numFmtId="0" fontId="14" fillId="35" borderId="0" xfId="51" applyFont="1" applyFill="1" applyAlignment="1">
      <alignment horizontal="center" vertical="center" wrapText="1"/>
      <protection/>
    </xf>
    <xf numFmtId="41" fontId="4" fillId="0" borderId="0" xfId="51" applyNumberFormat="1" applyAlignment="1">
      <alignment vertical="center"/>
      <protection/>
    </xf>
    <xf numFmtId="0" fontId="85" fillId="0" borderId="0" xfId="51" applyFont="1">
      <alignment/>
      <protection/>
    </xf>
    <xf numFmtId="0" fontId="85" fillId="0" borderId="0" xfId="51" applyFont="1" applyAlignment="1">
      <alignment vertical="center"/>
      <protection/>
    </xf>
    <xf numFmtId="0" fontId="4" fillId="0" borderId="0" xfId="51" applyFont="1">
      <alignment/>
      <protection/>
    </xf>
    <xf numFmtId="0" fontId="4" fillId="0" borderId="0" xfId="51" applyFont="1" applyAlignment="1">
      <alignment vertical="center"/>
      <protection/>
    </xf>
    <xf numFmtId="41" fontId="4" fillId="0" borderId="0" xfId="51" applyNumberFormat="1" applyFont="1" applyAlignment="1">
      <alignment vertical="center"/>
      <protection/>
    </xf>
    <xf numFmtId="0" fontId="4" fillId="35" borderId="0" xfId="51" applyFont="1" applyFill="1">
      <alignment/>
      <protection/>
    </xf>
    <xf numFmtId="0" fontId="4" fillId="35" borderId="0" xfId="51" applyFont="1" applyFill="1" applyAlignment="1">
      <alignment vertical="center"/>
      <protection/>
    </xf>
    <xf numFmtId="0" fontId="4" fillId="35" borderId="0" xfId="51" applyFont="1" applyFill="1" applyAlignment="1">
      <alignment horizontal="center" vertical="center"/>
      <protection/>
    </xf>
    <xf numFmtId="41" fontId="15" fillId="35" borderId="11" xfId="51" applyNumberFormat="1" applyFont="1" applyFill="1" applyBorder="1" applyAlignment="1">
      <alignment vertical="center"/>
      <protection/>
    </xf>
    <xf numFmtId="43" fontId="15" fillId="35" borderId="11" xfId="51" applyNumberFormat="1" applyFont="1" applyFill="1" applyBorder="1" applyAlignment="1">
      <alignment vertical="center"/>
      <protection/>
    </xf>
    <xf numFmtId="41" fontId="6" fillId="35" borderId="11" xfId="51" applyNumberFormat="1" applyFont="1" applyFill="1" applyBorder="1" applyAlignment="1">
      <alignment vertical="center"/>
      <protection/>
    </xf>
    <xf numFmtId="41" fontId="6" fillId="35" borderId="11" xfId="51" applyNumberFormat="1" applyFont="1" applyFill="1" applyBorder="1" applyAlignment="1">
      <alignment vertical="center" wrapText="1"/>
      <protection/>
    </xf>
    <xf numFmtId="0" fontId="6" fillId="35" borderId="11" xfId="51" applyFont="1" applyFill="1" applyBorder="1" applyAlignment="1">
      <alignment horizontal="center" vertical="center"/>
      <protection/>
    </xf>
    <xf numFmtId="0" fontId="6" fillId="35" borderId="11" xfId="51" applyFont="1" applyFill="1" applyBorder="1" applyAlignment="1">
      <alignment horizontal="center" vertical="center" wrapText="1"/>
      <protection/>
    </xf>
    <xf numFmtId="0" fontId="16" fillId="35" borderId="11" xfId="51" applyFont="1" applyFill="1" applyBorder="1" applyAlignment="1">
      <alignment horizontal="center" vertical="center" wrapText="1"/>
      <protection/>
    </xf>
    <xf numFmtId="0" fontId="15" fillId="35" borderId="11" xfId="51" applyFont="1" applyFill="1" applyBorder="1" applyAlignment="1">
      <alignment horizontal="center" vertical="center"/>
      <protection/>
    </xf>
    <xf numFmtId="0" fontId="15" fillId="35" borderId="11" xfId="51" applyFont="1" applyFill="1" applyBorder="1" applyAlignment="1">
      <alignment horizontal="center" vertical="center" wrapText="1"/>
      <protection/>
    </xf>
    <xf numFmtId="0" fontId="26" fillId="35" borderId="11" xfId="51" applyFont="1" applyFill="1" applyBorder="1" applyAlignment="1">
      <alignment horizontal="center" vertical="center" wrapText="1"/>
      <protection/>
    </xf>
    <xf numFmtId="43" fontId="6" fillId="35" borderId="11" xfId="51" applyNumberFormat="1" applyFont="1" applyFill="1" applyBorder="1" applyAlignment="1">
      <alignment vertical="center"/>
      <protection/>
    </xf>
    <xf numFmtId="41" fontId="8" fillId="0" borderId="0" xfId="51" applyNumberFormat="1" applyFont="1" applyBorder="1">
      <alignment/>
      <protection/>
    </xf>
    <xf numFmtId="41" fontId="15" fillId="35" borderId="11" xfId="51" applyNumberFormat="1" applyFont="1" applyFill="1" applyBorder="1" applyAlignment="1">
      <alignment vertical="center" wrapText="1"/>
      <protection/>
    </xf>
    <xf numFmtId="0" fontId="27" fillId="35" borderId="11" xfId="51" applyFont="1" applyFill="1" applyBorder="1" applyAlignment="1">
      <alignment horizontal="center" vertical="center" wrapText="1"/>
      <protection/>
    </xf>
    <xf numFmtId="0" fontId="5" fillId="0" borderId="0" xfId="51" applyFont="1" applyAlignment="1">
      <alignment horizontal="center" vertical="center"/>
      <protection/>
    </xf>
    <xf numFmtId="0" fontId="5" fillId="0" borderId="0" xfId="51" applyFont="1">
      <alignment/>
      <protection/>
    </xf>
    <xf numFmtId="0" fontId="5" fillId="0" borderId="0" xfId="51" applyFont="1" applyBorder="1">
      <alignment/>
      <protection/>
    </xf>
    <xf numFmtId="49" fontId="15" fillId="35" borderId="11" xfId="51" applyNumberFormat="1" applyFont="1" applyFill="1" applyBorder="1" applyAlignment="1">
      <alignment horizontal="center" vertical="center" wrapText="1"/>
      <protection/>
    </xf>
    <xf numFmtId="49" fontId="26" fillId="35" borderId="11" xfId="51" applyNumberFormat="1" applyFont="1" applyFill="1" applyBorder="1" applyAlignment="1">
      <alignment horizontal="center" vertical="center" wrapText="1"/>
      <protection/>
    </xf>
    <xf numFmtId="49" fontId="6" fillId="35" borderId="11" xfId="51" applyNumberFormat="1" applyFont="1" applyFill="1" applyBorder="1" applyAlignment="1">
      <alignment horizontal="center" vertical="center" wrapText="1"/>
      <protection/>
    </xf>
    <xf numFmtId="0" fontId="28" fillId="0" borderId="13" xfId="51" applyFont="1" applyFill="1" applyBorder="1" applyAlignment="1">
      <alignment horizontal="center" vertical="center" wrapText="1"/>
      <protection/>
    </xf>
    <xf numFmtId="0" fontId="29" fillId="0" borderId="11" xfId="51" applyFont="1" applyFill="1" applyBorder="1" applyAlignment="1">
      <alignment horizontal="center" vertical="center" wrapText="1"/>
      <protection/>
    </xf>
    <xf numFmtId="0" fontId="29" fillId="0" borderId="14" xfId="51" applyFont="1" applyFill="1" applyBorder="1" applyAlignment="1">
      <alignment horizontal="center" vertical="center" wrapText="1"/>
      <protection/>
    </xf>
    <xf numFmtId="0" fontId="29" fillId="0" borderId="12" xfId="51" applyFont="1" applyFill="1" applyBorder="1" applyAlignment="1">
      <alignment horizontal="center" vertical="center" wrapText="1"/>
      <protection/>
    </xf>
    <xf numFmtId="0" fontId="31" fillId="0" borderId="0" xfId="51" applyFont="1" applyAlignment="1">
      <alignment horizontal="center"/>
      <protection/>
    </xf>
    <xf numFmtId="0" fontId="16" fillId="0" borderId="0" xfId="51" applyFont="1" applyAlignment="1">
      <alignment vertical="center"/>
      <protection/>
    </xf>
    <xf numFmtId="0" fontId="16" fillId="0" borderId="0" xfId="51" applyFont="1" applyAlignment="1">
      <alignment horizontal="center" vertical="center"/>
      <protection/>
    </xf>
    <xf numFmtId="0" fontId="14" fillId="0" borderId="0" xfId="51" applyFont="1" applyAlignment="1">
      <alignment vertical="center" wrapText="1"/>
      <protection/>
    </xf>
    <xf numFmtId="0" fontId="15" fillId="0" borderId="14" xfId="51" applyFont="1" applyFill="1" applyBorder="1" applyAlignment="1">
      <alignment horizontal="center" vertical="center" wrapText="1"/>
      <protection/>
    </xf>
    <xf numFmtId="3" fontId="32" fillId="35" borderId="11" xfId="51" applyNumberFormat="1" applyFont="1" applyFill="1" applyBorder="1" applyAlignment="1">
      <alignment vertical="center"/>
      <protection/>
    </xf>
    <xf numFmtId="0" fontId="24" fillId="35" borderId="12" xfId="51" applyFont="1" applyFill="1" applyBorder="1" applyAlignment="1">
      <alignment horizontal="center" vertical="center"/>
      <protection/>
    </xf>
    <xf numFmtId="3" fontId="5" fillId="35" borderId="11" xfId="51" applyNumberFormat="1" applyFont="1" applyFill="1" applyBorder="1" applyAlignment="1">
      <alignment vertical="center"/>
      <protection/>
    </xf>
    <xf numFmtId="0" fontId="5" fillId="35" borderId="11" xfId="51" applyFont="1" applyFill="1" applyBorder="1" applyAlignment="1">
      <alignment horizontal="left" vertical="center" wrapText="1"/>
      <protection/>
    </xf>
    <xf numFmtId="0" fontId="5" fillId="35" borderId="11" xfId="51" applyFont="1" applyFill="1" applyBorder="1" applyAlignment="1">
      <alignment horizontal="center" vertical="center"/>
      <protection/>
    </xf>
    <xf numFmtId="3" fontId="18" fillId="35" borderId="15" xfId="51" applyNumberFormat="1" applyFont="1" applyFill="1" applyBorder="1">
      <alignment/>
      <protection/>
    </xf>
    <xf numFmtId="0" fontId="35" fillId="35" borderId="11" xfId="51" applyFont="1" applyFill="1" applyBorder="1" applyAlignment="1">
      <alignment horizontal="left" vertical="center" wrapText="1"/>
      <protection/>
    </xf>
    <xf numFmtId="0" fontId="13" fillId="35" borderId="11" xfId="51" applyFont="1" applyFill="1" applyBorder="1" applyAlignment="1">
      <alignment horizontal="center" vertical="center"/>
      <protection/>
    </xf>
    <xf numFmtId="0" fontId="33" fillId="35" borderId="11" xfId="51" applyFont="1" applyFill="1" applyBorder="1" applyAlignment="1">
      <alignment horizontal="center" vertical="center" wrapText="1"/>
      <protection/>
    </xf>
    <xf numFmtId="0" fontId="33" fillId="35" borderId="11" xfId="51" applyFont="1" applyFill="1" applyBorder="1" applyAlignment="1">
      <alignment horizontal="center" vertical="center"/>
      <protection/>
    </xf>
    <xf numFmtId="0" fontId="8" fillId="35" borderId="0" xfId="51" applyFont="1" applyFill="1" applyAlignment="1">
      <alignment horizontal="right" vertical="center"/>
      <protection/>
    </xf>
    <xf numFmtId="0" fontId="86" fillId="0" borderId="0" xfId="51" applyFont="1">
      <alignment/>
      <protection/>
    </xf>
    <xf numFmtId="0" fontId="86" fillId="0" borderId="0" xfId="51" applyFont="1" applyAlignment="1">
      <alignment vertical="center"/>
      <protection/>
    </xf>
    <xf numFmtId="41" fontId="86" fillId="0" borderId="0" xfId="51" applyNumberFormat="1" applyFont="1" applyAlignment="1">
      <alignment vertical="center"/>
      <protection/>
    </xf>
    <xf numFmtId="41" fontId="16" fillId="0" borderId="0" xfId="51" applyNumberFormat="1" applyFont="1" applyAlignment="1">
      <alignment vertical="center"/>
      <protection/>
    </xf>
    <xf numFmtId="41" fontId="17" fillId="0" borderId="11" xfId="51" applyNumberFormat="1" applyFont="1" applyFill="1" applyBorder="1" applyAlignment="1">
      <alignment horizontal="center" vertical="center" wrapText="1"/>
      <protection/>
    </xf>
    <xf numFmtId="41" fontId="16" fillId="0" borderId="11" xfId="51" applyNumberFormat="1" applyFont="1" applyFill="1" applyBorder="1" applyAlignment="1">
      <alignment horizontal="right" vertical="center"/>
      <protection/>
    </xf>
    <xf numFmtId="41" fontId="16" fillId="35" borderId="11" xfId="51" applyNumberFormat="1" applyFont="1" applyFill="1" applyBorder="1" applyAlignment="1">
      <alignment horizontal="center" vertical="center" wrapText="1"/>
      <protection/>
    </xf>
    <xf numFmtId="0" fontId="36" fillId="35" borderId="11" xfId="51" applyFont="1" applyFill="1" applyBorder="1" applyAlignment="1">
      <alignment horizontal="center" vertical="center"/>
      <protection/>
    </xf>
    <xf numFmtId="0" fontId="6" fillId="35" borderId="11" xfId="51" applyFont="1" applyFill="1" applyBorder="1" applyAlignment="1">
      <alignment vertical="center" wrapText="1"/>
      <protection/>
    </xf>
    <xf numFmtId="0" fontId="30" fillId="35" borderId="11" xfId="51" applyFont="1" applyFill="1" applyBorder="1" applyAlignment="1">
      <alignment vertical="center" wrapText="1"/>
      <protection/>
    </xf>
    <xf numFmtId="49" fontId="17" fillId="0" borderId="11" xfId="51" applyNumberFormat="1" applyFont="1" applyFill="1" applyBorder="1" applyAlignment="1">
      <alignment horizontal="center" vertical="center" wrapText="1"/>
      <protection/>
    </xf>
    <xf numFmtId="41" fontId="16" fillId="0" borderId="11" xfId="51" applyNumberFormat="1" applyFont="1" applyFill="1" applyBorder="1" applyAlignment="1">
      <alignment horizontal="center" vertical="center" wrapText="1"/>
      <protection/>
    </xf>
    <xf numFmtId="49" fontId="6" fillId="0" borderId="11" xfId="51" applyNumberFormat="1" applyFont="1" applyFill="1" applyBorder="1" applyAlignment="1">
      <alignment horizontal="center" vertical="center" wrapText="1"/>
      <protection/>
    </xf>
    <xf numFmtId="0" fontId="36" fillId="0" borderId="11" xfId="51" applyFont="1" applyFill="1" applyBorder="1" applyAlignment="1">
      <alignment horizontal="center" vertical="center"/>
      <protection/>
    </xf>
    <xf numFmtId="0" fontId="6" fillId="0" borderId="11" xfId="51" applyFont="1" applyFill="1" applyBorder="1" applyAlignment="1">
      <alignment vertical="center" wrapText="1"/>
      <protection/>
    </xf>
    <xf numFmtId="0" fontId="86" fillId="0" borderId="0" xfId="51" applyFont="1" applyAlignment="1">
      <alignment horizontal="center" vertical="center"/>
      <protection/>
    </xf>
    <xf numFmtId="41" fontId="86" fillId="0" borderId="0" xfId="51" applyNumberFormat="1" applyFont="1">
      <alignment/>
      <protection/>
    </xf>
    <xf numFmtId="0" fontId="28" fillId="0" borderId="14" xfId="51" applyFont="1" applyFill="1" applyBorder="1" applyAlignment="1">
      <alignment horizontal="center" vertical="center" wrapText="1"/>
      <protection/>
    </xf>
    <xf numFmtId="0" fontId="87" fillId="0" borderId="0" xfId="51" applyFont="1">
      <alignment/>
      <protection/>
    </xf>
    <xf numFmtId="0" fontId="15" fillId="0" borderId="11" xfId="51" applyFont="1" applyFill="1" applyBorder="1" applyAlignment="1">
      <alignment horizontal="center" vertical="center" wrapText="1"/>
      <protection/>
    </xf>
    <xf numFmtId="0" fontId="15" fillId="0" borderId="12" xfId="51" applyFont="1" applyFill="1" applyBorder="1" applyAlignment="1">
      <alignment horizontal="center" vertical="center" wrapText="1"/>
      <protection/>
    </xf>
    <xf numFmtId="49" fontId="27" fillId="35" borderId="11" xfId="51" applyNumberFormat="1" applyFont="1" applyFill="1" applyBorder="1" applyAlignment="1">
      <alignment horizontal="center" vertical="center" wrapText="1"/>
      <protection/>
    </xf>
    <xf numFmtId="49" fontId="16" fillId="35" borderId="11" xfId="51" applyNumberFormat="1" applyFont="1" applyFill="1" applyBorder="1" applyAlignment="1">
      <alignment horizontal="center" vertical="center" wrapText="1"/>
      <protection/>
    </xf>
    <xf numFmtId="43" fontId="6" fillId="35" borderId="11" xfId="51" applyNumberFormat="1" applyFont="1" applyFill="1" applyBorder="1" applyAlignment="1">
      <alignment vertical="center" wrapText="1"/>
      <protection/>
    </xf>
    <xf numFmtId="41" fontId="20" fillId="35" borderId="11" xfId="51" applyNumberFormat="1" applyFont="1" applyFill="1" applyBorder="1" applyAlignment="1">
      <alignment vertical="center" wrapText="1"/>
      <protection/>
    </xf>
    <xf numFmtId="170" fontId="88" fillId="36" borderId="16" xfId="0" applyNumberFormat="1" applyFont="1" applyFill="1" applyBorder="1" applyAlignment="1">
      <alignment horizontal="right" vertical="center" wrapText="1"/>
    </xf>
    <xf numFmtId="170" fontId="89" fillId="36" borderId="16" xfId="0" applyNumberFormat="1" applyFont="1" applyFill="1" applyBorder="1" applyAlignment="1">
      <alignment horizontal="right" vertical="center" wrapText="1"/>
    </xf>
    <xf numFmtId="49" fontId="37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37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38" fillId="33" borderId="17" xfId="0" applyNumberFormat="1" applyFont="1" applyFill="1" applyBorder="1" applyAlignment="1" applyProtection="1">
      <alignment horizontal="right" vertical="center" wrapText="1"/>
      <protection locked="0"/>
    </xf>
    <xf numFmtId="49" fontId="38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37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39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90" fillId="36" borderId="16" xfId="0" applyFont="1" applyFill="1" applyBorder="1" applyAlignment="1">
      <alignment horizontal="center" vertical="center" wrapText="1"/>
    </xf>
    <xf numFmtId="0" fontId="88" fillId="36" borderId="16" xfId="0" applyFont="1" applyFill="1" applyBorder="1" applyAlignment="1">
      <alignment horizontal="center" vertical="center" wrapText="1"/>
    </xf>
    <xf numFmtId="49" fontId="37" fillId="33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38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38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39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39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38" fillId="33" borderId="18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37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37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37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37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37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50" applyNumberFormat="1" applyFont="1" applyFill="1" applyBorder="1" applyAlignment="1" applyProtection="1">
      <alignment horizontal="left"/>
      <protection locked="0"/>
    </xf>
    <xf numFmtId="0" fontId="6" fillId="0" borderId="0" xfId="50" applyNumberFormat="1" applyFont="1" applyFill="1" applyBorder="1" applyAlignment="1" applyProtection="1">
      <alignment horizontal="right" wrapText="1"/>
      <protection locked="0"/>
    </xf>
    <xf numFmtId="0" fontId="10" fillId="0" borderId="0" xfId="50" applyNumberFormat="1" applyFont="1" applyFill="1" applyBorder="1" applyAlignment="1" applyProtection="1">
      <alignment horizontal="center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0" fontId="90" fillId="36" borderId="16" xfId="0" applyFont="1" applyFill="1" applyBorder="1" applyAlignment="1">
      <alignment horizontal="left" vertical="center" wrapText="1"/>
    </xf>
    <xf numFmtId="170" fontId="88" fillId="36" borderId="16" xfId="0" applyNumberFormat="1" applyFont="1" applyFill="1" applyBorder="1" applyAlignment="1">
      <alignment horizontal="right" vertical="center" wrapText="1"/>
    </xf>
    <xf numFmtId="0" fontId="90" fillId="36" borderId="16" xfId="0" applyFont="1" applyFill="1" applyBorder="1" applyAlignment="1">
      <alignment horizontal="center" vertical="center" wrapText="1"/>
    </xf>
    <xf numFmtId="0" fontId="12" fillId="0" borderId="0" xfId="50" applyNumberFormat="1" applyFont="1" applyFill="1" applyBorder="1" applyAlignment="1" applyProtection="1">
      <alignment horizontal="right" wrapText="1"/>
      <protection locked="0"/>
    </xf>
    <xf numFmtId="0" fontId="11" fillId="33" borderId="0" xfId="50" applyFont="1" applyFill="1" applyAlignment="1" applyProtection="1">
      <alignment horizontal="center" vertical="center" wrapText="1" shrinkToFit="1"/>
      <protection locked="0"/>
    </xf>
    <xf numFmtId="0" fontId="88" fillId="36" borderId="16" xfId="0" applyFont="1" applyFill="1" applyBorder="1" applyAlignment="1">
      <alignment horizontal="center" vertical="center" wrapText="1"/>
    </xf>
    <xf numFmtId="0" fontId="91" fillId="36" borderId="16" xfId="0" applyFont="1" applyFill="1" applyBorder="1" applyAlignment="1">
      <alignment horizontal="center" vertical="center" wrapText="1"/>
    </xf>
    <xf numFmtId="170" fontId="89" fillId="36" borderId="16" xfId="0" applyNumberFormat="1" applyFont="1" applyFill="1" applyBorder="1" applyAlignment="1">
      <alignment horizontal="right" vertical="center" wrapText="1"/>
    </xf>
    <xf numFmtId="0" fontId="20" fillId="35" borderId="19" xfId="51" applyFont="1" applyFill="1" applyBorder="1" applyAlignment="1">
      <alignment horizontal="center" vertical="center"/>
      <protection/>
    </xf>
    <xf numFmtId="0" fontId="20" fillId="35" borderId="20" xfId="51" applyFont="1" applyFill="1" applyBorder="1" applyAlignment="1">
      <alignment horizontal="center" vertical="center"/>
      <protection/>
    </xf>
    <xf numFmtId="0" fontId="20" fillId="35" borderId="12" xfId="51" applyFont="1" applyFill="1" applyBorder="1" applyAlignment="1">
      <alignment horizontal="center" vertical="center"/>
      <protection/>
    </xf>
    <xf numFmtId="0" fontId="19" fillId="35" borderId="21" xfId="51" applyFont="1" applyFill="1" applyBorder="1" applyAlignment="1">
      <alignment horizontal="center" vertical="center" wrapText="1"/>
      <protection/>
    </xf>
    <xf numFmtId="0" fontId="19" fillId="35" borderId="13" xfId="51" applyFont="1" applyFill="1" applyBorder="1" applyAlignment="1">
      <alignment horizontal="center" vertical="center" wrapText="1"/>
      <protection/>
    </xf>
    <xf numFmtId="0" fontId="19" fillId="35" borderId="14" xfId="51" applyFont="1" applyFill="1" applyBorder="1" applyAlignment="1">
      <alignment horizontal="center" vertical="center" wrapText="1"/>
      <protection/>
    </xf>
    <xf numFmtId="0" fontId="22" fillId="35" borderId="15" xfId="51" applyFont="1" applyFill="1" applyBorder="1" applyAlignment="1">
      <alignment horizontal="center" vertical="center" wrapText="1"/>
      <protection/>
    </xf>
    <xf numFmtId="0" fontId="22" fillId="35" borderId="13" xfId="51" applyFont="1" applyFill="1" applyBorder="1" applyAlignment="1">
      <alignment horizontal="center" vertical="center" wrapText="1"/>
      <protection/>
    </xf>
    <xf numFmtId="0" fontId="22" fillId="35" borderId="14" xfId="51" applyFont="1" applyFill="1" applyBorder="1" applyAlignment="1">
      <alignment horizontal="center" vertical="center" wrapText="1"/>
      <protection/>
    </xf>
    <xf numFmtId="0" fontId="23" fillId="35" borderId="11" xfId="51" applyFont="1" applyFill="1" applyBorder="1" applyAlignment="1">
      <alignment horizontal="center" vertical="center" wrapText="1"/>
      <protection/>
    </xf>
    <xf numFmtId="0" fontId="14" fillId="35" borderId="0" xfId="51" applyFont="1" applyFill="1" applyAlignment="1">
      <alignment horizontal="center" vertical="center" wrapText="1"/>
      <protection/>
    </xf>
    <xf numFmtId="0" fontId="22" fillId="35" borderId="11" xfId="51" applyFont="1" applyFill="1" applyBorder="1" applyAlignment="1">
      <alignment horizontal="center" vertical="center"/>
      <protection/>
    </xf>
    <xf numFmtId="0" fontId="22" fillId="35" borderId="11" xfId="51" applyFont="1" applyFill="1" applyBorder="1" applyAlignment="1">
      <alignment horizontal="center" vertical="center" wrapText="1"/>
      <protection/>
    </xf>
    <xf numFmtId="0" fontId="19" fillId="35" borderId="11" xfId="51" applyFont="1" applyFill="1" applyBorder="1" applyAlignment="1">
      <alignment horizontal="center" vertical="center" wrapText="1"/>
      <protection/>
    </xf>
    <xf numFmtId="0" fontId="29" fillId="0" borderId="15" xfId="51" applyFont="1" applyFill="1" applyBorder="1" applyAlignment="1">
      <alignment horizontal="center" vertical="center" wrapText="1"/>
      <protection/>
    </xf>
    <xf numFmtId="0" fontId="29" fillId="0" borderId="13" xfId="51" applyFont="1" applyFill="1" applyBorder="1" applyAlignment="1">
      <alignment horizontal="center" vertical="center" wrapText="1"/>
      <protection/>
    </xf>
    <xf numFmtId="0" fontId="29" fillId="0" borderId="14" xfId="51" applyFont="1" applyFill="1" applyBorder="1" applyAlignment="1">
      <alignment horizontal="center" vertical="center" wrapText="1"/>
      <protection/>
    </xf>
    <xf numFmtId="0" fontId="30" fillId="0" borderId="19" xfId="51" applyFont="1" applyFill="1" applyBorder="1" applyAlignment="1">
      <alignment horizontal="center" vertical="center"/>
      <protection/>
    </xf>
    <xf numFmtId="0" fontId="30" fillId="0" borderId="20" xfId="51" applyFont="1" applyFill="1" applyBorder="1" applyAlignment="1">
      <alignment horizontal="center" vertical="center"/>
      <protection/>
    </xf>
    <xf numFmtId="0" fontId="30" fillId="0" borderId="12" xfId="51" applyFont="1" applyFill="1" applyBorder="1" applyAlignment="1">
      <alignment horizontal="center" vertical="center"/>
      <protection/>
    </xf>
    <xf numFmtId="0" fontId="29" fillId="0" borderId="19" xfId="51" applyFont="1" applyFill="1" applyBorder="1" applyAlignment="1">
      <alignment horizontal="center" vertical="center" wrapText="1"/>
      <protection/>
    </xf>
    <xf numFmtId="0" fontId="29" fillId="0" borderId="12" xfId="51" applyFont="1" applyFill="1" applyBorder="1" applyAlignment="1">
      <alignment horizontal="center" vertical="center" wrapText="1"/>
      <protection/>
    </xf>
    <xf numFmtId="0" fontId="29" fillId="0" borderId="11" xfId="51" applyFont="1" applyFill="1" applyBorder="1" applyAlignment="1">
      <alignment horizontal="center" vertical="center" wrapText="1"/>
      <protection/>
    </xf>
    <xf numFmtId="0" fontId="25" fillId="35" borderId="11" xfId="51" applyFont="1" applyFill="1" applyBorder="1" applyAlignment="1">
      <alignment horizontal="center" vertical="center"/>
      <protection/>
    </xf>
    <xf numFmtId="0" fontId="10" fillId="0" borderId="0" xfId="51" applyFont="1" applyAlignment="1">
      <alignment horizontal="center" vertical="center" wrapText="1"/>
      <protection/>
    </xf>
    <xf numFmtId="0" fontId="15" fillId="0" borderId="15" xfId="51" applyFont="1" applyFill="1" applyBorder="1" applyAlignment="1">
      <alignment horizontal="center" vertical="center" wrapText="1"/>
      <protection/>
    </xf>
    <xf numFmtId="0" fontId="15" fillId="0" borderId="13" xfId="51" applyFont="1" applyFill="1" applyBorder="1" applyAlignment="1">
      <alignment horizontal="center" vertical="center" wrapText="1"/>
      <protection/>
    </xf>
    <xf numFmtId="0" fontId="15" fillId="0" borderId="14" xfId="51" applyFont="1" applyFill="1" applyBorder="1" applyAlignment="1">
      <alignment horizontal="center" vertical="center" wrapText="1"/>
      <protection/>
    </xf>
    <xf numFmtId="0" fontId="29" fillId="0" borderId="20" xfId="51" applyFont="1" applyFill="1" applyBorder="1" applyAlignment="1">
      <alignment horizontal="center" vertical="center" wrapText="1"/>
      <protection/>
    </xf>
    <xf numFmtId="0" fontId="15" fillId="0" borderId="11" xfId="51" applyFont="1" applyFill="1" applyBorder="1" applyAlignment="1">
      <alignment vertical="center" wrapText="1"/>
      <protection/>
    </xf>
    <xf numFmtId="0" fontId="20" fillId="0" borderId="11" xfId="51" applyFont="1" applyFill="1" applyBorder="1" applyAlignment="1">
      <alignment horizontal="center" vertical="center"/>
      <protection/>
    </xf>
    <xf numFmtId="0" fontId="15" fillId="0" borderId="19" xfId="51" applyFont="1" applyFill="1" applyBorder="1" applyAlignment="1">
      <alignment horizontal="center" vertical="center" wrapText="1"/>
      <protection/>
    </xf>
    <xf numFmtId="0" fontId="15" fillId="0" borderId="20" xfId="51" applyFont="1" applyFill="1" applyBorder="1" applyAlignment="1">
      <alignment horizontal="center" vertical="center" wrapText="1"/>
      <protection/>
    </xf>
    <xf numFmtId="0" fontId="15" fillId="0" borderId="12" xfId="51" applyFont="1" applyFill="1" applyBorder="1" applyAlignment="1">
      <alignment horizontal="center" vertical="center" wrapText="1"/>
      <protection/>
    </xf>
    <xf numFmtId="0" fontId="6" fillId="0" borderId="19" xfId="51" applyFont="1" applyFill="1" applyBorder="1" applyAlignment="1">
      <alignment horizontal="center" vertical="center"/>
      <protection/>
    </xf>
    <xf numFmtId="0" fontId="6" fillId="0" borderId="20" xfId="51" applyFont="1" applyFill="1" applyBorder="1" applyAlignment="1">
      <alignment horizontal="center" vertical="center"/>
      <protection/>
    </xf>
    <xf numFmtId="0" fontId="6" fillId="0" borderId="12" xfId="51" applyFont="1" applyFill="1" applyBorder="1" applyAlignment="1">
      <alignment horizontal="center" vertical="center"/>
      <protection/>
    </xf>
    <xf numFmtId="0" fontId="15" fillId="0" borderId="11" xfId="51" applyFont="1" applyFill="1" applyBorder="1" applyAlignment="1">
      <alignment horizontal="center" vertical="center" wrapText="1"/>
      <protection/>
    </xf>
    <xf numFmtId="0" fontId="14" fillId="35" borderId="0" xfId="51" applyFont="1" applyFill="1" applyAlignment="1">
      <alignment horizontal="center" vertical="center" wrapText="1"/>
      <protection/>
    </xf>
    <xf numFmtId="0" fontId="33" fillId="35" borderId="19" xfId="51" applyFont="1" applyFill="1" applyBorder="1" applyAlignment="1">
      <alignment horizontal="center" vertical="center"/>
      <protection/>
    </xf>
    <xf numFmtId="0" fontId="33" fillId="35" borderId="20" xfId="51" applyFont="1" applyFill="1" applyBorder="1" applyAlignment="1">
      <alignment horizontal="center" vertical="center"/>
      <protection/>
    </xf>
    <xf numFmtId="0" fontId="33" fillId="35" borderId="12" xfId="51" applyFont="1" applyFill="1" applyBorder="1" applyAlignment="1">
      <alignment horizontal="center" vertical="center"/>
      <protection/>
    </xf>
    <xf numFmtId="0" fontId="34" fillId="35" borderId="19" xfId="51" applyFont="1" applyFill="1" applyBorder="1" applyAlignment="1">
      <alignment horizontal="left" vertical="center"/>
      <protection/>
    </xf>
    <xf numFmtId="0" fontId="34" fillId="35" borderId="20" xfId="51" applyFont="1" applyFill="1" applyBorder="1" applyAlignment="1">
      <alignment horizontal="left" vertical="center"/>
      <protection/>
    </xf>
    <xf numFmtId="0" fontId="34" fillId="35" borderId="12" xfId="51" applyFont="1" applyFill="1" applyBorder="1" applyAlignment="1">
      <alignment horizontal="left" vertical="center"/>
      <protection/>
    </xf>
  </cellXfs>
  <cellStyles count="4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e" xfId="49"/>
    <cellStyle name="Normalny 2" xfId="50"/>
    <cellStyle name="Normalny 3" xfId="51"/>
    <cellStyle name="Obliczenia" xfId="52"/>
    <cellStyle name="Followed Hyperlink" xfId="53"/>
    <cellStyle name="Suma" xfId="54"/>
    <cellStyle name="Tekst objaśnienia" xfId="55"/>
    <cellStyle name="Tekst ostrzeżenia" xfId="56"/>
    <cellStyle name="Tytuł" xfId="57"/>
    <cellStyle name="Uwaga" xfId="58"/>
    <cellStyle name="Złe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59"/>
  <sheetViews>
    <sheetView showGridLines="0" tabSelected="1" zoomScalePageLayoutView="0" workbookViewId="0" topLeftCell="A1">
      <selection activeCell="W8" sqref="W8"/>
    </sheetView>
  </sheetViews>
  <sheetFormatPr defaultColWidth="9.33203125" defaultRowHeight="12.75"/>
  <cols>
    <col min="1" max="1" width="7.33203125" style="1" customWidth="1"/>
    <col min="2" max="2" width="6.66015625" style="1" customWidth="1"/>
    <col min="3" max="3" width="9.83203125" style="1" customWidth="1"/>
    <col min="4" max="4" width="5" style="1" customWidth="1"/>
    <col min="5" max="5" width="4.33203125" style="1" customWidth="1"/>
    <col min="6" max="6" width="21" style="1" customWidth="1"/>
    <col min="7" max="7" width="9.33203125" style="1" customWidth="1"/>
    <col min="8" max="8" width="9.66015625" style="1" customWidth="1"/>
    <col min="9" max="9" width="12.16015625" style="1" customWidth="1"/>
    <col min="10" max="10" width="8.16015625" style="1" customWidth="1"/>
    <col min="11" max="11" width="19.16015625" style="1" customWidth="1"/>
    <col min="12" max="12" width="20.5" style="1" customWidth="1"/>
    <col min="13" max="13" width="5.66015625" style="1" customWidth="1"/>
    <col min="14" max="14" width="9" style="1" customWidth="1"/>
    <col min="15" max="15" width="2.66015625" style="1" customWidth="1"/>
    <col min="16" max="16" width="4.66015625" style="1" customWidth="1"/>
    <col min="17" max="17" width="0.65625" style="1" customWidth="1"/>
    <col min="18" max="16384" width="9.33203125" style="1" customWidth="1"/>
  </cols>
  <sheetData>
    <row r="1" spans="1:17" ht="36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130" t="s">
        <v>396</v>
      </c>
      <c r="L1" s="130"/>
      <c r="M1" s="130"/>
      <c r="N1" s="130"/>
      <c r="O1" s="130"/>
      <c r="P1" s="130"/>
      <c r="Q1" s="4"/>
    </row>
    <row r="2" spans="1:17" ht="25.5" customHeight="1">
      <c r="A2" s="131" t="s">
        <v>65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4"/>
    </row>
    <row r="3" spans="1:17" ht="13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3" t="s">
        <v>0</v>
      </c>
      <c r="O3" s="129"/>
      <c r="P3" s="129"/>
      <c r="Q3" s="4"/>
    </row>
    <row r="4" spans="1:17" ht="6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4"/>
    </row>
    <row r="5" spans="1:17" ht="34.5" customHeight="1">
      <c r="A5" s="2"/>
      <c r="B5" s="8" t="s">
        <v>1</v>
      </c>
      <c r="C5" s="8" t="s">
        <v>2</v>
      </c>
      <c r="D5" s="132" t="s">
        <v>3</v>
      </c>
      <c r="E5" s="132"/>
      <c r="F5" s="132" t="s">
        <v>4</v>
      </c>
      <c r="G5" s="132"/>
      <c r="H5" s="132"/>
      <c r="I5" s="132" t="s">
        <v>36</v>
      </c>
      <c r="J5" s="132"/>
      <c r="K5" s="8" t="s">
        <v>37</v>
      </c>
      <c r="L5" s="8" t="s">
        <v>38</v>
      </c>
      <c r="M5" s="132" t="s">
        <v>39</v>
      </c>
      <c r="N5" s="132"/>
      <c r="O5" s="132"/>
      <c r="P5" s="132"/>
      <c r="Q5" s="132"/>
    </row>
    <row r="6" spans="1:17" ht="11.25" customHeight="1">
      <c r="A6" s="2"/>
      <c r="B6" s="106" t="s">
        <v>5</v>
      </c>
      <c r="C6" s="106" t="s">
        <v>6</v>
      </c>
      <c r="D6" s="127" t="s">
        <v>7</v>
      </c>
      <c r="E6" s="127"/>
      <c r="F6" s="127" t="s">
        <v>8</v>
      </c>
      <c r="G6" s="127"/>
      <c r="H6" s="127"/>
      <c r="I6" s="127" t="s">
        <v>9</v>
      </c>
      <c r="J6" s="127"/>
      <c r="K6" s="106" t="s">
        <v>40</v>
      </c>
      <c r="L6" s="106" t="s">
        <v>41</v>
      </c>
      <c r="M6" s="127" t="s">
        <v>42</v>
      </c>
      <c r="N6" s="127"/>
      <c r="O6" s="127"/>
      <c r="P6" s="127"/>
      <c r="Q6" s="127"/>
    </row>
    <row r="7" spans="1:17" ht="18.75" customHeight="1">
      <c r="A7" s="2"/>
      <c r="B7" s="117" t="s">
        <v>10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</row>
    <row r="8" spans="1:17" ht="22.5" customHeight="1">
      <c r="A8" s="2"/>
      <c r="B8" s="106" t="s">
        <v>221</v>
      </c>
      <c r="C8" s="107"/>
      <c r="D8" s="126"/>
      <c r="E8" s="126"/>
      <c r="F8" s="125" t="s">
        <v>331</v>
      </c>
      <c r="G8" s="125"/>
      <c r="H8" s="125"/>
      <c r="I8" s="128" t="s">
        <v>332</v>
      </c>
      <c r="J8" s="128"/>
      <c r="K8" s="108" t="s">
        <v>333</v>
      </c>
      <c r="L8" s="108" t="s">
        <v>12</v>
      </c>
      <c r="M8" s="128" t="s">
        <v>334</v>
      </c>
      <c r="N8" s="128"/>
      <c r="O8" s="128"/>
      <c r="P8" s="128"/>
      <c r="Q8" s="128"/>
    </row>
    <row r="9" spans="1:17" ht="28.5" customHeight="1">
      <c r="A9" s="2"/>
      <c r="B9" s="8"/>
      <c r="C9" s="107"/>
      <c r="D9" s="126"/>
      <c r="E9" s="126"/>
      <c r="F9" s="125" t="s">
        <v>11</v>
      </c>
      <c r="G9" s="125"/>
      <c r="H9" s="125"/>
      <c r="I9" s="128" t="s">
        <v>12</v>
      </c>
      <c r="J9" s="128"/>
      <c r="K9" s="108" t="s">
        <v>12</v>
      </c>
      <c r="L9" s="108" t="s">
        <v>12</v>
      </c>
      <c r="M9" s="128" t="s">
        <v>12</v>
      </c>
      <c r="N9" s="128"/>
      <c r="O9" s="128"/>
      <c r="P9" s="128"/>
      <c r="Q9" s="128"/>
    </row>
    <row r="10" spans="1:17" ht="22.5" customHeight="1">
      <c r="A10" s="2"/>
      <c r="B10" s="107"/>
      <c r="C10" s="106" t="s">
        <v>220</v>
      </c>
      <c r="D10" s="126"/>
      <c r="E10" s="126"/>
      <c r="F10" s="125" t="s">
        <v>335</v>
      </c>
      <c r="G10" s="125"/>
      <c r="H10" s="125"/>
      <c r="I10" s="128" t="s">
        <v>336</v>
      </c>
      <c r="J10" s="128"/>
      <c r="K10" s="108" t="s">
        <v>333</v>
      </c>
      <c r="L10" s="108" t="s">
        <v>12</v>
      </c>
      <c r="M10" s="128" t="s">
        <v>337</v>
      </c>
      <c r="N10" s="128"/>
      <c r="O10" s="128"/>
      <c r="P10" s="128"/>
      <c r="Q10" s="128"/>
    </row>
    <row r="11" spans="1:17" ht="27.75" customHeight="1">
      <c r="A11" s="2"/>
      <c r="B11" s="107"/>
      <c r="C11" s="8"/>
      <c r="D11" s="126"/>
      <c r="E11" s="126"/>
      <c r="F11" s="125" t="s">
        <v>11</v>
      </c>
      <c r="G11" s="125"/>
      <c r="H11" s="125"/>
      <c r="I11" s="128" t="s">
        <v>12</v>
      </c>
      <c r="J11" s="128"/>
      <c r="K11" s="108" t="s">
        <v>12</v>
      </c>
      <c r="L11" s="108" t="s">
        <v>12</v>
      </c>
      <c r="M11" s="128" t="s">
        <v>12</v>
      </c>
      <c r="N11" s="128"/>
      <c r="O11" s="128"/>
      <c r="P11" s="128"/>
      <c r="Q11" s="128"/>
    </row>
    <row r="12" spans="1:17" ht="30" customHeight="1">
      <c r="A12" s="2"/>
      <c r="B12" s="107"/>
      <c r="C12" s="107"/>
      <c r="D12" s="127" t="s">
        <v>325</v>
      </c>
      <c r="E12" s="127"/>
      <c r="F12" s="125" t="s">
        <v>326</v>
      </c>
      <c r="G12" s="125"/>
      <c r="H12" s="125"/>
      <c r="I12" s="128" t="s">
        <v>336</v>
      </c>
      <c r="J12" s="128"/>
      <c r="K12" s="108" t="s">
        <v>333</v>
      </c>
      <c r="L12" s="108" t="s">
        <v>12</v>
      </c>
      <c r="M12" s="128" t="s">
        <v>337</v>
      </c>
      <c r="N12" s="128"/>
      <c r="O12" s="128"/>
      <c r="P12" s="128"/>
      <c r="Q12" s="128"/>
    </row>
    <row r="13" spans="1:17" ht="32.25" customHeight="1">
      <c r="A13" s="2"/>
      <c r="B13" s="106" t="s">
        <v>379</v>
      </c>
      <c r="C13" s="107"/>
      <c r="D13" s="126"/>
      <c r="E13" s="126"/>
      <c r="F13" s="125" t="s">
        <v>380</v>
      </c>
      <c r="G13" s="125"/>
      <c r="H13" s="125"/>
      <c r="I13" s="128" t="s">
        <v>381</v>
      </c>
      <c r="J13" s="128"/>
      <c r="K13" s="108" t="s">
        <v>12</v>
      </c>
      <c r="L13" s="108" t="s">
        <v>382</v>
      </c>
      <c r="M13" s="128" t="s">
        <v>383</v>
      </c>
      <c r="N13" s="128"/>
      <c r="O13" s="128"/>
      <c r="P13" s="128"/>
      <c r="Q13" s="128"/>
    </row>
    <row r="14" spans="1:17" ht="30" customHeight="1">
      <c r="A14" s="2"/>
      <c r="B14" s="8"/>
      <c r="C14" s="107"/>
      <c r="D14" s="126"/>
      <c r="E14" s="126"/>
      <c r="F14" s="125" t="s">
        <v>11</v>
      </c>
      <c r="G14" s="125"/>
      <c r="H14" s="125"/>
      <c r="I14" s="128" t="s">
        <v>12</v>
      </c>
      <c r="J14" s="128"/>
      <c r="K14" s="108" t="s">
        <v>12</v>
      </c>
      <c r="L14" s="108" t="s">
        <v>12</v>
      </c>
      <c r="M14" s="128" t="s">
        <v>12</v>
      </c>
      <c r="N14" s="128"/>
      <c r="O14" s="128"/>
      <c r="P14" s="128"/>
      <c r="Q14" s="128"/>
    </row>
    <row r="15" spans="1:17" ht="27.75" customHeight="1">
      <c r="A15" s="2"/>
      <c r="B15" s="107"/>
      <c r="C15" s="106" t="s">
        <v>384</v>
      </c>
      <c r="D15" s="126"/>
      <c r="E15" s="126"/>
      <c r="F15" s="125" t="s">
        <v>385</v>
      </c>
      <c r="G15" s="125"/>
      <c r="H15" s="125"/>
      <c r="I15" s="128" t="s">
        <v>386</v>
      </c>
      <c r="J15" s="128"/>
      <c r="K15" s="108" t="s">
        <v>12</v>
      </c>
      <c r="L15" s="108" t="s">
        <v>382</v>
      </c>
      <c r="M15" s="128" t="s">
        <v>387</v>
      </c>
      <c r="N15" s="128"/>
      <c r="O15" s="128"/>
      <c r="P15" s="128"/>
      <c r="Q15" s="128"/>
    </row>
    <row r="16" spans="1:17" ht="28.5" customHeight="1">
      <c r="A16" s="2"/>
      <c r="B16" s="107"/>
      <c r="C16" s="8"/>
      <c r="D16" s="126"/>
      <c r="E16" s="126"/>
      <c r="F16" s="125" t="s">
        <v>11</v>
      </c>
      <c r="G16" s="125"/>
      <c r="H16" s="125"/>
      <c r="I16" s="128" t="s">
        <v>12</v>
      </c>
      <c r="J16" s="128"/>
      <c r="K16" s="108" t="s">
        <v>12</v>
      </c>
      <c r="L16" s="108" t="s">
        <v>12</v>
      </c>
      <c r="M16" s="128" t="s">
        <v>12</v>
      </c>
      <c r="N16" s="128"/>
      <c r="O16" s="128"/>
      <c r="P16" s="128"/>
      <c r="Q16" s="128"/>
    </row>
    <row r="17" spans="1:17" ht="26.25" customHeight="1">
      <c r="A17" s="2"/>
      <c r="B17" s="107"/>
      <c r="C17" s="107"/>
      <c r="D17" s="127" t="s">
        <v>388</v>
      </c>
      <c r="E17" s="127"/>
      <c r="F17" s="125" t="s">
        <v>389</v>
      </c>
      <c r="G17" s="125"/>
      <c r="H17" s="125"/>
      <c r="I17" s="128" t="s">
        <v>390</v>
      </c>
      <c r="J17" s="128"/>
      <c r="K17" s="108" t="s">
        <v>12</v>
      </c>
      <c r="L17" s="108" t="s">
        <v>382</v>
      </c>
      <c r="M17" s="128" t="s">
        <v>391</v>
      </c>
      <c r="N17" s="128"/>
      <c r="O17" s="128"/>
      <c r="P17" s="128"/>
      <c r="Q17" s="128"/>
    </row>
    <row r="18" spans="1:17" ht="21.75" customHeight="1">
      <c r="A18" s="2"/>
      <c r="B18" s="106" t="s">
        <v>338</v>
      </c>
      <c r="C18" s="107"/>
      <c r="D18" s="126"/>
      <c r="E18" s="126"/>
      <c r="F18" s="125" t="s">
        <v>339</v>
      </c>
      <c r="G18" s="125"/>
      <c r="H18" s="125"/>
      <c r="I18" s="128" t="s">
        <v>340</v>
      </c>
      <c r="J18" s="128"/>
      <c r="K18" s="108" t="s">
        <v>12</v>
      </c>
      <c r="L18" s="108" t="s">
        <v>341</v>
      </c>
      <c r="M18" s="128" t="s">
        <v>342</v>
      </c>
      <c r="N18" s="128"/>
      <c r="O18" s="128"/>
      <c r="P18" s="128"/>
      <c r="Q18" s="128"/>
    </row>
    <row r="19" spans="1:17" ht="27" customHeight="1">
      <c r="A19" s="2"/>
      <c r="B19" s="8"/>
      <c r="C19" s="107"/>
      <c r="D19" s="126"/>
      <c r="E19" s="126"/>
      <c r="F19" s="125" t="s">
        <v>11</v>
      </c>
      <c r="G19" s="125"/>
      <c r="H19" s="125"/>
      <c r="I19" s="128" t="s">
        <v>343</v>
      </c>
      <c r="J19" s="128"/>
      <c r="K19" s="108" t="s">
        <v>12</v>
      </c>
      <c r="L19" s="108" t="s">
        <v>12</v>
      </c>
      <c r="M19" s="128" t="s">
        <v>343</v>
      </c>
      <c r="N19" s="128"/>
      <c r="O19" s="128"/>
      <c r="P19" s="128"/>
      <c r="Q19" s="128"/>
    </row>
    <row r="20" spans="1:17" ht="24" customHeight="1">
      <c r="A20" s="2"/>
      <c r="B20" s="107"/>
      <c r="C20" s="106" t="s">
        <v>344</v>
      </c>
      <c r="D20" s="126"/>
      <c r="E20" s="126"/>
      <c r="F20" s="125" t="s">
        <v>345</v>
      </c>
      <c r="G20" s="125"/>
      <c r="H20" s="125"/>
      <c r="I20" s="128" t="s">
        <v>346</v>
      </c>
      <c r="J20" s="128"/>
      <c r="K20" s="108" t="s">
        <v>12</v>
      </c>
      <c r="L20" s="108" t="s">
        <v>341</v>
      </c>
      <c r="M20" s="128" t="s">
        <v>347</v>
      </c>
      <c r="N20" s="128"/>
      <c r="O20" s="128"/>
      <c r="P20" s="128"/>
      <c r="Q20" s="128"/>
    </row>
    <row r="21" spans="2:17" ht="29.25" customHeight="1">
      <c r="B21" s="107"/>
      <c r="C21" s="8"/>
      <c r="D21" s="126"/>
      <c r="E21" s="126"/>
      <c r="F21" s="125" t="s">
        <v>11</v>
      </c>
      <c r="G21" s="125"/>
      <c r="H21" s="125"/>
      <c r="I21" s="128" t="s">
        <v>12</v>
      </c>
      <c r="J21" s="128"/>
      <c r="K21" s="108" t="s">
        <v>12</v>
      </c>
      <c r="L21" s="108" t="s">
        <v>12</v>
      </c>
      <c r="M21" s="128" t="s">
        <v>12</v>
      </c>
      <c r="N21" s="128"/>
      <c r="O21" s="128"/>
      <c r="P21" s="128"/>
      <c r="Q21" s="128"/>
    </row>
    <row r="22" spans="2:17" ht="31.5" customHeight="1">
      <c r="B22" s="107"/>
      <c r="C22" s="107"/>
      <c r="D22" s="127" t="s">
        <v>325</v>
      </c>
      <c r="E22" s="127"/>
      <c r="F22" s="125" t="s">
        <v>326</v>
      </c>
      <c r="G22" s="125"/>
      <c r="H22" s="125"/>
      <c r="I22" s="128" t="s">
        <v>348</v>
      </c>
      <c r="J22" s="128"/>
      <c r="K22" s="108" t="s">
        <v>12</v>
      </c>
      <c r="L22" s="108" t="s">
        <v>341</v>
      </c>
      <c r="M22" s="128" t="s">
        <v>349</v>
      </c>
      <c r="N22" s="128"/>
      <c r="O22" s="128"/>
      <c r="P22" s="128"/>
      <c r="Q22" s="128"/>
    </row>
    <row r="23" spans="2:17" ht="24" customHeight="1">
      <c r="B23" s="106" t="s">
        <v>202</v>
      </c>
      <c r="C23" s="107"/>
      <c r="D23" s="126"/>
      <c r="E23" s="126"/>
      <c r="F23" s="125" t="s">
        <v>203</v>
      </c>
      <c r="G23" s="125"/>
      <c r="H23" s="125"/>
      <c r="I23" s="128" t="s">
        <v>204</v>
      </c>
      <c r="J23" s="128"/>
      <c r="K23" s="108" t="s">
        <v>12</v>
      </c>
      <c r="L23" s="108" t="s">
        <v>270</v>
      </c>
      <c r="M23" s="128" t="s">
        <v>271</v>
      </c>
      <c r="N23" s="128"/>
      <c r="O23" s="128"/>
      <c r="P23" s="128"/>
      <c r="Q23" s="128"/>
    </row>
    <row r="24" spans="2:17" ht="20.25" customHeight="1">
      <c r="B24" s="8"/>
      <c r="C24" s="107"/>
      <c r="D24" s="126"/>
      <c r="E24" s="126"/>
      <c r="F24" s="125" t="s">
        <v>11</v>
      </c>
      <c r="G24" s="125"/>
      <c r="H24" s="125"/>
      <c r="I24" s="128" t="s">
        <v>12</v>
      </c>
      <c r="J24" s="128"/>
      <c r="K24" s="108" t="s">
        <v>12</v>
      </c>
      <c r="L24" s="108" t="s">
        <v>12</v>
      </c>
      <c r="M24" s="128" t="s">
        <v>12</v>
      </c>
      <c r="N24" s="128"/>
      <c r="O24" s="128"/>
      <c r="P24" s="128"/>
      <c r="Q24" s="128"/>
    </row>
    <row r="25" spans="2:17" ht="18.75" customHeight="1">
      <c r="B25" s="107"/>
      <c r="C25" s="106" t="s">
        <v>205</v>
      </c>
      <c r="D25" s="126"/>
      <c r="E25" s="126"/>
      <c r="F25" s="125" t="s">
        <v>206</v>
      </c>
      <c r="G25" s="125"/>
      <c r="H25" s="125"/>
      <c r="I25" s="128" t="s">
        <v>207</v>
      </c>
      <c r="J25" s="128"/>
      <c r="K25" s="108" t="s">
        <v>12</v>
      </c>
      <c r="L25" s="108" t="s">
        <v>270</v>
      </c>
      <c r="M25" s="128" t="s">
        <v>272</v>
      </c>
      <c r="N25" s="128"/>
      <c r="O25" s="128"/>
      <c r="P25" s="128"/>
      <c r="Q25" s="128"/>
    </row>
    <row r="26" spans="2:17" ht="27" customHeight="1">
      <c r="B26" s="107"/>
      <c r="C26" s="8"/>
      <c r="D26" s="126"/>
      <c r="E26" s="126"/>
      <c r="F26" s="125" t="s">
        <v>11</v>
      </c>
      <c r="G26" s="125"/>
      <c r="H26" s="125"/>
      <c r="I26" s="128" t="s">
        <v>12</v>
      </c>
      <c r="J26" s="128"/>
      <c r="K26" s="108" t="s">
        <v>12</v>
      </c>
      <c r="L26" s="108" t="s">
        <v>12</v>
      </c>
      <c r="M26" s="128" t="s">
        <v>12</v>
      </c>
      <c r="N26" s="128"/>
      <c r="O26" s="128"/>
      <c r="P26" s="128"/>
      <c r="Q26" s="128"/>
    </row>
    <row r="27" spans="2:17" ht="21.75" customHeight="1">
      <c r="B27" s="107"/>
      <c r="C27" s="107"/>
      <c r="D27" s="127" t="s">
        <v>195</v>
      </c>
      <c r="E27" s="127"/>
      <c r="F27" s="125" t="s">
        <v>196</v>
      </c>
      <c r="G27" s="125"/>
      <c r="H27" s="125"/>
      <c r="I27" s="128" t="s">
        <v>273</v>
      </c>
      <c r="J27" s="128"/>
      <c r="K27" s="108" t="s">
        <v>12</v>
      </c>
      <c r="L27" s="108" t="s">
        <v>274</v>
      </c>
      <c r="M27" s="128" t="s">
        <v>275</v>
      </c>
      <c r="N27" s="128"/>
      <c r="O27" s="128"/>
      <c r="P27" s="128"/>
      <c r="Q27" s="128"/>
    </row>
    <row r="28" spans="2:17" ht="18" customHeight="1">
      <c r="B28" s="107"/>
      <c r="C28" s="107"/>
      <c r="D28" s="127" t="s">
        <v>197</v>
      </c>
      <c r="E28" s="127"/>
      <c r="F28" s="125" t="s">
        <v>198</v>
      </c>
      <c r="G28" s="125"/>
      <c r="H28" s="125"/>
      <c r="I28" s="128" t="s">
        <v>208</v>
      </c>
      <c r="J28" s="128"/>
      <c r="K28" s="108" t="s">
        <v>12</v>
      </c>
      <c r="L28" s="108" t="s">
        <v>276</v>
      </c>
      <c r="M28" s="128" t="s">
        <v>277</v>
      </c>
      <c r="N28" s="128"/>
      <c r="O28" s="128"/>
      <c r="P28" s="128"/>
      <c r="Q28" s="128"/>
    </row>
    <row r="29" spans="2:17" ht="19.5" customHeight="1">
      <c r="B29" s="106" t="s">
        <v>209</v>
      </c>
      <c r="C29" s="107"/>
      <c r="D29" s="126"/>
      <c r="E29" s="126"/>
      <c r="F29" s="125" t="s">
        <v>210</v>
      </c>
      <c r="G29" s="125"/>
      <c r="H29" s="125"/>
      <c r="I29" s="128" t="s">
        <v>212</v>
      </c>
      <c r="J29" s="128"/>
      <c r="K29" s="108" t="s">
        <v>314</v>
      </c>
      <c r="L29" s="108" t="s">
        <v>315</v>
      </c>
      <c r="M29" s="128" t="s">
        <v>316</v>
      </c>
      <c r="N29" s="128"/>
      <c r="O29" s="128"/>
      <c r="P29" s="128"/>
      <c r="Q29" s="128"/>
    </row>
    <row r="30" spans="2:17" ht="29.25" customHeight="1">
      <c r="B30" s="8"/>
      <c r="C30" s="107"/>
      <c r="D30" s="126"/>
      <c r="E30" s="126"/>
      <c r="F30" s="125" t="s">
        <v>11</v>
      </c>
      <c r="G30" s="125"/>
      <c r="H30" s="125"/>
      <c r="I30" s="128" t="s">
        <v>12</v>
      </c>
      <c r="J30" s="128"/>
      <c r="K30" s="108" t="s">
        <v>12</v>
      </c>
      <c r="L30" s="108" t="s">
        <v>12</v>
      </c>
      <c r="M30" s="128" t="s">
        <v>12</v>
      </c>
      <c r="N30" s="128"/>
      <c r="O30" s="128"/>
      <c r="P30" s="128"/>
      <c r="Q30" s="128"/>
    </row>
    <row r="31" spans="2:17" ht="20.25" customHeight="1">
      <c r="B31" s="107"/>
      <c r="C31" s="106" t="s">
        <v>311</v>
      </c>
      <c r="D31" s="126"/>
      <c r="E31" s="126"/>
      <c r="F31" s="125" t="s">
        <v>312</v>
      </c>
      <c r="G31" s="125"/>
      <c r="H31" s="125"/>
      <c r="I31" s="128" t="s">
        <v>317</v>
      </c>
      <c r="J31" s="128"/>
      <c r="K31" s="108" t="s">
        <v>12</v>
      </c>
      <c r="L31" s="108" t="s">
        <v>318</v>
      </c>
      <c r="M31" s="128" t="s">
        <v>319</v>
      </c>
      <c r="N31" s="128"/>
      <c r="O31" s="128"/>
      <c r="P31" s="128"/>
      <c r="Q31" s="128"/>
    </row>
    <row r="32" spans="2:17" ht="27" customHeight="1">
      <c r="B32" s="107"/>
      <c r="C32" s="8"/>
      <c r="D32" s="126"/>
      <c r="E32" s="126"/>
      <c r="F32" s="125" t="s">
        <v>11</v>
      </c>
      <c r="G32" s="125"/>
      <c r="H32" s="125"/>
      <c r="I32" s="128" t="s">
        <v>12</v>
      </c>
      <c r="J32" s="128"/>
      <c r="K32" s="108" t="s">
        <v>12</v>
      </c>
      <c r="L32" s="108" t="s">
        <v>12</v>
      </c>
      <c r="M32" s="128" t="s">
        <v>12</v>
      </c>
      <c r="N32" s="128"/>
      <c r="O32" s="128"/>
      <c r="P32" s="128"/>
      <c r="Q32" s="128"/>
    </row>
    <row r="33" spans="2:17" ht="27" customHeight="1">
      <c r="B33" s="107"/>
      <c r="C33" s="107"/>
      <c r="D33" s="127" t="s">
        <v>199</v>
      </c>
      <c r="E33" s="127"/>
      <c r="F33" s="125" t="s">
        <v>200</v>
      </c>
      <c r="G33" s="125"/>
      <c r="H33" s="125"/>
      <c r="I33" s="128" t="s">
        <v>12</v>
      </c>
      <c r="J33" s="128"/>
      <c r="K33" s="108" t="s">
        <v>12</v>
      </c>
      <c r="L33" s="108" t="s">
        <v>318</v>
      </c>
      <c r="M33" s="128" t="s">
        <v>318</v>
      </c>
      <c r="N33" s="128"/>
      <c r="O33" s="128"/>
      <c r="P33" s="128"/>
      <c r="Q33" s="128"/>
    </row>
    <row r="34" spans="2:17" ht="21" customHeight="1">
      <c r="B34" s="107"/>
      <c r="C34" s="106" t="s">
        <v>213</v>
      </c>
      <c r="D34" s="126"/>
      <c r="E34" s="126"/>
      <c r="F34" s="125" t="s">
        <v>214</v>
      </c>
      <c r="G34" s="125"/>
      <c r="H34" s="125"/>
      <c r="I34" s="128" t="s">
        <v>215</v>
      </c>
      <c r="J34" s="128"/>
      <c r="K34" s="108" t="s">
        <v>12</v>
      </c>
      <c r="L34" s="108" t="s">
        <v>320</v>
      </c>
      <c r="M34" s="128" t="s">
        <v>321</v>
      </c>
      <c r="N34" s="128"/>
      <c r="O34" s="128"/>
      <c r="P34" s="128"/>
      <c r="Q34" s="128"/>
    </row>
    <row r="35" spans="2:17" ht="28.5" customHeight="1">
      <c r="B35" s="107"/>
      <c r="C35" s="8"/>
      <c r="D35" s="126"/>
      <c r="E35" s="126"/>
      <c r="F35" s="125" t="s">
        <v>11</v>
      </c>
      <c r="G35" s="125"/>
      <c r="H35" s="125"/>
      <c r="I35" s="128" t="s">
        <v>12</v>
      </c>
      <c r="J35" s="128"/>
      <c r="K35" s="108" t="s">
        <v>12</v>
      </c>
      <c r="L35" s="108" t="s">
        <v>12</v>
      </c>
      <c r="M35" s="128" t="s">
        <v>12</v>
      </c>
      <c r="N35" s="128"/>
      <c r="O35" s="128"/>
      <c r="P35" s="128"/>
      <c r="Q35" s="128"/>
    </row>
    <row r="36" spans="2:17" ht="20.25" customHeight="1">
      <c r="B36" s="107"/>
      <c r="C36" s="107"/>
      <c r="D36" s="127" t="s">
        <v>197</v>
      </c>
      <c r="E36" s="127"/>
      <c r="F36" s="125" t="s">
        <v>198</v>
      </c>
      <c r="G36" s="125"/>
      <c r="H36" s="125"/>
      <c r="I36" s="128" t="s">
        <v>211</v>
      </c>
      <c r="J36" s="128"/>
      <c r="K36" s="108" t="s">
        <v>12</v>
      </c>
      <c r="L36" s="108" t="s">
        <v>278</v>
      </c>
      <c r="M36" s="128" t="s">
        <v>279</v>
      </c>
      <c r="N36" s="128"/>
      <c r="O36" s="128"/>
      <c r="P36" s="128"/>
      <c r="Q36" s="128"/>
    </row>
    <row r="37" spans="2:17" ht="69" customHeight="1">
      <c r="B37" s="107"/>
      <c r="C37" s="107"/>
      <c r="D37" s="127" t="s">
        <v>322</v>
      </c>
      <c r="E37" s="127"/>
      <c r="F37" s="125" t="s">
        <v>323</v>
      </c>
      <c r="G37" s="125"/>
      <c r="H37" s="125"/>
      <c r="I37" s="128" t="s">
        <v>12</v>
      </c>
      <c r="J37" s="128"/>
      <c r="K37" s="108" t="s">
        <v>12</v>
      </c>
      <c r="L37" s="108" t="s">
        <v>324</v>
      </c>
      <c r="M37" s="128" t="s">
        <v>324</v>
      </c>
      <c r="N37" s="128"/>
      <c r="O37" s="128"/>
      <c r="P37" s="128"/>
      <c r="Q37" s="128"/>
    </row>
    <row r="38" spans="2:17" ht="23.25" customHeight="1">
      <c r="B38" s="107"/>
      <c r="C38" s="106" t="s">
        <v>313</v>
      </c>
      <c r="D38" s="126"/>
      <c r="E38" s="126"/>
      <c r="F38" s="125" t="s">
        <v>218</v>
      </c>
      <c r="G38" s="125"/>
      <c r="H38" s="125"/>
      <c r="I38" s="128" t="s">
        <v>324</v>
      </c>
      <c r="J38" s="128"/>
      <c r="K38" s="108" t="s">
        <v>314</v>
      </c>
      <c r="L38" s="108" t="s">
        <v>12</v>
      </c>
      <c r="M38" s="128" t="s">
        <v>12</v>
      </c>
      <c r="N38" s="128"/>
      <c r="O38" s="128"/>
      <c r="P38" s="128"/>
      <c r="Q38" s="128"/>
    </row>
    <row r="39" spans="2:17" ht="29.25" customHeight="1">
      <c r="B39" s="107"/>
      <c r="C39" s="8"/>
      <c r="D39" s="126"/>
      <c r="E39" s="126"/>
      <c r="F39" s="125" t="s">
        <v>11</v>
      </c>
      <c r="G39" s="125"/>
      <c r="H39" s="125"/>
      <c r="I39" s="128" t="s">
        <v>12</v>
      </c>
      <c r="J39" s="128"/>
      <c r="K39" s="108" t="s">
        <v>12</v>
      </c>
      <c r="L39" s="108" t="s">
        <v>12</v>
      </c>
      <c r="M39" s="128" t="s">
        <v>12</v>
      </c>
      <c r="N39" s="128"/>
      <c r="O39" s="128"/>
      <c r="P39" s="128"/>
      <c r="Q39" s="128"/>
    </row>
    <row r="40" spans="2:17" ht="34.5" customHeight="1">
      <c r="B40" s="107"/>
      <c r="C40" s="107"/>
      <c r="D40" s="127" t="s">
        <v>325</v>
      </c>
      <c r="E40" s="127"/>
      <c r="F40" s="125" t="s">
        <v>326</v>
      </c>
      <c r="G40" s="125"/>
      <c r="H40" s="125"/>
      <c r="I40" s="128" t="s">
        <v>324</v>
      </c>
      <c r="J40" s="128"/>
      <c r="K40" s="108" t="s">
        <v>314</v>
      </c>
      <c r="L40" s="108" t="s">
        <v>12</v>
      </c>
      <c r="M40" s="128" t="s">
        <v>12</v>
      </c>
      <c r="N40" s="128"/>
      <c r="O40" s="128"/>
      <c r="P40" s="128"/>
      <c r="Q40" s="128"/>
    </row>
    <row r="41" spans="2:17" ht="20.25" customHeight="1">
      <c r="B41" s="106" t="s">
        <v>350</v>
      </c>
      <c r="C41" s="107"/>
      <c r="D41" s="126"/>
      <c r="E41" s="126"/>
      <c r="F41" s="125" t="s">
        <v>351</v>
      </c>
      <c r="G41" s="125"/>
      <c r="H41" s="125"/>
      <c r="I41" s="128" t="s">
        <v>352</v>
      </c>
      <c r="J41" s="128"/>
      <c r="K41" s="108" t="s">
        <v>353</v>
      </c>
      <c r="L41" s="108" t="s">
        <v>354</v>
      </c>
      <c r="M41" s="128" t="s">
        <v>352</v>
      </c>
      <c r="N41" s="128"/>
      <c r="O41" s="128"/>
      <c r="P41" s="128"/>
      <c r="Q41" s="128"/>
    </row>
    <row r="42" spans="2:17" ht="28.5" customHeight="1">
      <c r="B42" s="8"/>
      <c r="C42" s="107"/>
      <c r="D42" s="126"/>
      <c r="E42" s="126"/>
      <c r="F42" s="125" t="s">
        <v>11</v>
      </c>
      <c r="G42" s="125"/>
      <c r="H42" s="125"/>
      <c r="I42" s="128" t="s">
        <v>12</v>
      </c>
      <c r="J42" s="128"/>
      <c r="K42" s="108" t="s">
        <v>12</v>
      </c>
      <c r="L42" s="108" t="s">
        <v>12</v>
      </c>
      <c r="M42" s="128" t="s">
        <v>12</v>
      </c>
      <c r="N42" s="128"/>
      <c r="O42" s="128"/>
      <c r="P42" s="128"/>
      <c r="Q42" s="128"/>
    </row>
    <row r="43" spans="2:17" ht="29.25" customHeight="1">
      <c r="B43" s="107"/>
      <c r="C43" s="106" t="s">
        <v>355</v>
      </c>
      <c r="D43" s="126"/>
      <c r="E43" s="126"/>
      <c r="F43" s="125" t="s">
        <v>356</v>
      </c>
      <c r="G43" s="125"/>
      <c r="H43" s="125"/>
      <c r="I43" s="128" t="s">
        <v>352</v>
      </c>
      <c r="J43" s="128"/>
      <c r="K43" s="108" t="s">
        <v>353</v>
      </c>
      <c r="L43" s="108" t="s">
        <v>354</v>
      </c>
      <c r="M43" s="128" t="s">
        <v>352</v>
      </c>
      <c r="N43" s="128"/>
      <c r="O43" s="128"/>
      <c r="P43" s="128"/>
      <c r="Q43" s="128"/>
    </row>
    <row r="44" spans="2:17" ht="29.25" customHeight="1">
      <c r="B44" s="107"/>
      <c r="C44" s="8"/>
      <c r="D44" s="126"/>
      <c r="E44" s="126"/>
      <c r="F44" s="125" t="s">
        <v>11</v>
      </c>
      <c r="G44" s="125"/>
      <c r="H44" s="125"/>
      <c r="I44" s="128" t="s">
        <v>12</v>
      </c>
      <c r="J44" s="128"/>
      <c r="K44" s="108" t="s">
        <v>12</v>
      </c>
      <c r="L44" s="108" t="s">
        <v>12</v>
      </c>
      <c r="M44" s="128" t="s">
        <v>12</v>
      </c>
      <c r="N44" s="128"/>
      <c r="O44" s="128"/>
      <c r="P44" s="128"/>
      <c r="Q44" s="128"/>
    </row>
    <row r="45" spans="2:17" ht="35.25" customHeight="1">
      <c r="B45" s="107"/>
      <c r="C45" s="107"/>
      <c r="D45" s="127" t="s">
        <v>357</v>
      </c>
      <c r="E45" s="127"/>
      <c r="F45" s="125" t="s">
        <v>358</v>
      </c>
      <c r="G45" s="125"/>
      <c r="H45" s="125"/>
      <c r="I45" s="128" t="s">
        <v>354</v>
      </c>
      <c r="J45" s="128"/>
      <c r="K45" s="108" t="s">
        <v>353</v>
      </c>
      <c r="L45" s="108" t="s">
        <v>12</v>
      </c>
      <c r="M45" s="128" t="s">
        <v>12</v>
      </c>
      <c r="N45" s="128"/>
      <c r="O45" s="128"/>
      <c r="P45" s="128"/>
      <c r="Q45" s="128"/>
    </row>
    <row r="46" spans="2:17" ht="42.75" customHeight="1">
      <c r="B46" s="107"/>
      <c r="C46" s="107"/>
      <c r="D46" s="127" t="s">
        <v>359</v>
      </c>
      <c r="E46" s="127"/>
      <c r="F46" s="125" t="s">
        <v>360</v>
      </c>
      <c r="G46" s="125"/>
      <c r="H46" s="125"/>
      <c r="I46" s="128" t="s">
        <v>12</v>
      </c>
      <c r="J46" s="128"/>
      <c r="K46" s="108" t="s">
        <v>12</v>
      </c>
      <c r="L46" s="108" t="s">
        <v>354</v>
      </c>
      <c r="M46" s="128" t="s">
        <v>354</v>
      </c>
      <c r="N46" s="128"/>
      <c r="O46" s="128"/>
      <c r="P46" s="128"/>
      <c r="Q46" s="128"/>
    </row>
    <row r="47" spans="2:17" ht="24" customHeight="1">
      <c r="B47" s="121" t="s">
        <v>10</v>
      </c>
      <c r="C47" s="121"/>
      <c r="D47" s="121"/>
      <c r="E47" s="121"/>
      <c r="F47" s="121"/>
      <c r="G47" s="121"/>
      <c r="H47" s="109" t="s">
        <v>13</v>
      </c>
      <c r="I47" s="118" t="s">
        <v>216</v>
      </c>
      <c r="J47" s="118"/>
      <c r="K47" s="110" t="s">
        <v>361</v>
      </c>
      <c r="L47" s="110" t="s">
        <v>392</v>
      </c>
      <c r="M47" s="118" t="s">
        <v>393</v>
      </c>
      <c r="N47" s="118"/>
      <c r="O47" s="118"/>
      <c r="P47" s="118"/>
      <c r="Q47" s="118"/>
    </row>
    <row r="48" spans="2:17" ht="30" customHeight="1">
      <c r="B48" s="122"/>
      <c r="C48" s="122"/>
      <c r="D48" s="122"/>
      <c r="E48" s="122"/>
      <c r="F48" s="123" t="s">
        <v>11</v>
      </c>
      <c r="G48" s="123"/>
      <c r="H48" s="123"/>
      <c r="I48" s="124" t="s">
        <v>70</v>
      </c>
      <c r="J48" s="124"/>
      <c r="K48" s="111" t="s">
        <v>12</v>
      </c>
      <c r="L48" s="111" t="s">
        <v>12</v>
      </c>
      <c r="M48" s="124" t="s">
        <v>70</v>
      </c>
      <c r="N48" s="124"/>
      <c r="O48" s="124"/>
      <c r="P48" s="124"/>
      <c r="Q48" s="124"/>
    </row>
    <row r="49" spans="2:17" ht="22.5" customHeight="1">
      <c r="B49" s="117" t="s">
        <v>14</v>
      </c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</row>
    <row r="50" spans="2:17" ht="22.5" customHeight="1">
      <c r="B50" s="106" t="s">
        <v>286</v>
      </c>
      <c r="C50" s="107"/>
      <c r="D50" s="126"/>
      <c r="E50" s="126"/>
      <c r="F50" s="125" t="s">
        <v>287</v>
      </c>
      <c r="G50" s="125"/>
      <c r="H50" s="125"/>
      <c r="I50" s="128" t="s">
        <v>12</v>
      </c>
      <c r="J50" s="128"/>
      <c r="K50" s="108" t="s">
        <v>12</v>
      </c>
      <c r="L50" s="108" t="s">
        <v>327</v>
      </c>
      <c r="M50" s="128" t="s">
        <v>327</v>
      </c>
      <c r="N50" s="128"/>
      <c r="O50" s="128"/>
      <c r="P50" s="128"/>
      <c r="Q50" s="128"/>
    </row>
    <row r="51" spans="2:17" ht="27.75" customHeight="1">
      <c r="B51" s="8"/>
      <c r="C51" s="107"/>
      <c r="D51" s="126"/>
      <c r="E51" s="126"/>
      <c r="F51" s="125" t="s">
        <v>11</v>
      </c>
      <c r="G51" s="125"/>
      <c r="H51" s="125"/>
      <c r="I51" s="128" t="s">
        <v>12</v>
      </c>
      <c r="J51" s="128"/>
      <c r="K51" s="108" t="s">
        <v>12</v>
      </c>
      <c r="L51" s="108" t="s">
        <v>12</v>
      </c>
      <c r="M51" s="128" t="s">
        <v>12</v>
      </c>
      <c r="N51" s="128"/>
      <c r="O51" s="128"/>
      <c r="P51" s="128"/>
      <c r="Q51" s="128"/>
    </row>
    <row r="52" spans="2:17" ht="24" customHeight="1">
      <c r="B52" s="107"/>
      <c r="C52" s="106" t="s">
        <v>288</v>
      </c>
      <c r="D52" s="126"/>
      <c r="E52" s="126"/>
      <c r="F52" s="125" t="s">
        <v>289</v>
      </c>
      <c r="G52" s="125"/>
      <c r="H52" s="125"/>
      <c r="I52" s="128" t="s">
        <v>12</v>
      </c>
      <c r="J52" s="128"/>
      <c r="K52" s="108" t="s">
        <v>12</v>
      </c>
      <c r="L52" s="108" t="s">
        <v>327</v>
      </c>
      <c r="M52" s="128" t="s">
        <v>327</v>
      </c>
      <c r="N52" s="128"/>
      <c r="O52" s="128"/>
      <c r="P52" s="128"/>
      <c r="Q52" s="128"/>
    </row>
    <row r="53" spans="2:17" ht="30" customHeight="1">
      <c r="B53" s="107"/>
      <c r="C53" s="8"/>
      <c r="D53" s="126"/>
      <c r="E53" s="126"/>
      <c r="F53" s="125" t="s">
        <v>11</v>
      </c>
      <c r="G53" s="125"/>
      <c r="H53" s="125"/>
      <c r="I53" s="128" t="s">
        <v>12</v>
      </c>
      <c r="J53" s="128"/>
      <c r="K53" s="108" t="s">
        <v>12</v>
      </c>
      <c r="L53" s="108" t="s">
        <v>12</v>
      </c>
      <c r="M53" s="128" t="s">
        <v>12</v>
      </c>
      <c r="N53" s="128"/>
      <c r="O53" s="128"/>
      <c r="P53" s="128"/>
      <c r="Q53" s="128"/>
    </row>
    <row r="54" spans="2:17" ht="30.75" customHeight="1">
      <c r="B54" s="107"/>
      <c r="C54" s="107"/>
      <c r="D54" s="127" t="s">
        <v>328</v>
      </c>
      <c r="E54" s="127"/>
      <c r="F54" s="125" t="s">
        <v>329</v>
      </c>
      <c r="G54" s="125"/>
      <c r="H54" s="125"/>
      <c r="I54" s="128" t="s">
        <v>12</v>
      </c>
      <c r="J54" s="128"/>
      <c r="K54" s="108" t="s">
        <v>12</v>
      </c>
      <c r="L54" s="108" t="s">
        <v>327</v>
      </c>
      <c r="M54" s="128" t="s">
        <v>327</v>
      </c>
      <c r="N54" s="128"/>
      <c r="O54" s="128"/>
      <c r="P54" s="128"/>
      <c r="Q54" s="128"/>
    </row>
    <row r="55" spans="2:17" ht="21" customHeight="1">
      <c r="B55" s="121" t="s">
        <v>14</v>
      </c>
      <c r="C55" s="121"/>
      <c r="D55" s="121"/>
      <c r="E55" s="121"/>
      <c r="F55" s="121"/>
      <c r="G55" s="121"/>
      <c r="H55" s="109" t="s">
        <v>13</v>
      </c>
      <c r="I55" s="118" t="s">
        <v>71</v>
      </c>
      <c r="J55" s="118"/>
      <c r="K55" s="110" t="s">
        <v>12</v>
      </c>
      <c r="L55" s="110" t="s">
        <v>327</v>
      </c>
      <c r="M55" s="118" t="s">
        <v>330</v>
      </c>
      <c r="N55" s="118"/>
      <c r="O55" s="118"/>
      <c r="P55" s="118"/>
      <c r="Q55" s="118"/>
    </row>
    <row r="56" spans="2:17" ht="28.5" customHeight="1">
      <c r="B56" s="122"/>
      <c r="C56" s="122"/>
      <c r="D56" s="122"/>
      <c r="E56" s="122"/>
      <c r="F56" s="123" t="s">
        <v>11</v>
      </c>
      <c r="G56" s="123"/>
      <c r="H56" s="123"/>
      <c r="I56" s="124" t="s">
        <v>43</v>
      </c>
      <c r="J56" s="124"/>
      <c r="K56" s="111" t="s">
        <v>12</v>
      </c>
      <c r="L56" s="111" t="s">
        <v>12</v>
      </c>
      <c r="M56" s="124" t="s">
        <v>43</v>
      </c>
      <c r="N56" s="124"/>
      <c r="O56" s="124"/>
      <c r="P56" s="124"/>
      <c r="Q56" s="124"/>
    </row>
    <row r="57" spans="2:17" ht="21.75" customHeight="1">
      <c r="B57" s="117" t="s">
        <v>15</v>
      </c>
      <c r="C57" s="117"/>
      <c r="D57" s="117"/>
      <c r="E57" s="117"/>
      <c r="F57" s="117"/>
      <c r="G57" s="117"/>
      <c r="H57" s="117"/>
      <c r="I57" s="118" t="s">
        <v>217</v>
      </c>
      <c r="J57" s="118"/>
      <c r="K57" s="110" t="s">
        <v>361</v>
      </c>
      <c r="L57" s="110" t="s">
        <v>394</v>
      </c>
      <c r="M57" s="118" t="s">
        <v>395</v>
      </c>
      <c r="N57" s="118"/>
      <c r="O57" s="118"/>
      <c r="P57" s="118"/>
      <c r="Q57" s="118"/>
    </row>
    <row r="58" spans="2:17" ht="36.75" customHeight="1">
      <c r="B58" s="117"/>
      <c r="C58" s="117"/>
      <c r="D58" s="117"/>
      <c r="E58" s="117"/>
      <c r="F58" s="119" t="s">
        <v>11</v>
      </c>
      <c r="G58" s="119"/>
      <c r="H58" s="119"/>
      <c r="I58" s="120" t="s">
        <v>72</v>
      </c>
      <c r="J58" s="120"/>
      <c r="K58" s="112" t="s">
        <v>12</v>
      </c>
      <c r="L58" s="112" t="s">
        <v>12</v>
      </c>
      <c r="M58" s="120" t="s">
        <v>72</v>
      </c>
      <c r="N58" s="120"/>
      <c r="O58" s="120"/>
      <c r="P58" s="120"/>
      <c r="Q58" s="120"/>
    </row>
    <row r="59" spans="2:17" ht="22.5" customHeight="1">
      <c r="B59" s="115" t="s">
        <v>31</v>
      </c>
      <c r="C59" s="115"/>
      <c r="D59" s="115"/>
      <c r="E59" s="115"/>
      <c r="F59" s="115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</row>
  </sheetData>
  <sheetProtection/>
  <mergeCells count="212">
    <mergeCell ref="M53:Q53"/>
    <mergeCell ref="D52:E52"/>
    <mergeCell ref="I50:J50"/>
    <mergeCell ref="M50:Q50"/>
    <mergeCell ref="F51:H51"/>
    <mergeCell ref="I51:J51"/>
    <mergeCell ref="M51:Q51"/>
    <mergeCell ref="D50:E50"/>
    <mergeCell ref="F50:H50"/>
    <mergeCell ref="D51:E51"/>
    <mergeCell ref="I47:J47"/>
    <mergeCell ref="M47:Q47"/>
    <mergeCell ref="F48:H48"/>
    <mergeCell ref="I48:J48"/>
    <mergeCell ref="M48:Q48"/>
    <mergeCell ref="B49:Q49"/>
    <mergeCell ref="F43:H43"/>
    <mergeCell ref="I43:J43"/>
    <mergeCell ref="M43:Q43"/>
    <mergeCell ref="D45:E45"/>
    <mergeCell ref="F45:H45"/>
    <mergeCell ref="I45:J45"/>
    <mergeCell ref="M45:Q45"/>
    <mergeCell ref="D43:E43"/>
    <mergeCell ref="D41:E41"/>
    <mergeCell ref="F41:H41"/>
    <mergeCell ref="I41:J41"/>
    <mergeCell ref="M41:Q41"/>
    <mergeCell ref="I42:J42"/>
    <mergeCell ref="M42:Q42"/>
    <mergeCell ref="D42:E42"/>
    <mergeCell ref="F42:H42"/>
    <mergeCell ref="D39:E39"/>
    <mergeCell ref="F39:H39"/>
    <mergeCell ref="I39:J39"/>
    <mergeCell ref="M39:Q39"/>
    <mergeCell ref="D40:E40"/>
    <mergeCell ref="F40:H40"/>
    <mergeCell ref="I40:J40"/>
    <mergeCell ref="M40:Q40"/>
    <mergeCell ref="D37:E37"/>
    <mergeCell ref="D38:E38"/>
    <mergeCell ref="F38:H38"/>
    <mergeCell ref="I38:J38"/>
    <mergeCell ref="M38:Q38"/>
    <mergeCell ref="F37:H37"/>
    <mergeCell ref="I37:J37"/>
    <mergeCell ref="M37:Q37"/>
    <mergeCell ref="I28:J28"/>
    <mergeCell ref="M28:Q28"/>
    <mergeCell ref="D34:E34"/>
    <mergeCell ref="F34:H34"/>
    <mergeCell ref="D30:E30"/>
    <mergeCell ref="F30:H30"/>
    <mergeCell ref="I30:J30"/>
    <mergeCell ref="M30:Q30"/>
    <mergeCell ref="D31:E31"/>
    <mergeCell ref="F31:H31"/>
    <mergeCell ref="D22:E22"/>
    <mergeCell ref="F22:H22"/>
    <mergeCell ref="D23:E23"/>
    <mergeCell ref="D24:E24"/>
    <mergeCell ref="M15:Q15"/>
    <mergeCell ref="D16:E16"/>
    <mergeCell ref="F16:H16"/>
    <mergeCell ref="D17:E17"/>
    <mergeCell ref="M19:Q19"/>
    <mergeCell ref="I19:J19"/>
    <mergeCell ref="I9:J9"/>
    <mergeCell ref="F17:H17"/>
    <mergeCell ref="I16:J16"/>
    <mergeCell ref="M16:Q16"/>
    <mergeCell ref="D19:E19"/>
    <mergeCell ref="F5:H5"/>
    <mergeCell ref="M12:Q12"/>
    <mergeCell ref="I11:J11"/>
    <mergeCell ref="I5:J5"/>
    <mergeCell ref="I6:J6"/>
    <mergeCell ref="M6:Q6"/>
    <mergeCell ref="K1:P1"/>
    <mergeCell ref="A2:P2"/>
    <mergeCell ref="I8:J8"/>
    <mergeCell ref="D5:E5"/>
    <mergeCell ref="M5:Q5"/>
    <mergeCell ref="F6:H6"/>
    <mergeCell ref="D13:E13"/>
    <mergeCell ref="D9:E9"/>
    <mergeCell ref="O3:P3"/>
    <mergeCell ref="B7:Q7"/>
    <mergeCell ref="D6:E6"/>
    <mergeCell ref="D8:E8"/>
    <mergeCell ref="F8:H8"/>
    <mergeCell ref="M8:Q8"/>
    <mergeCell ref="F9:H9"/>
    <mergeCell ref="I12:J12"/>
    <mergeCell ref="D11:E11"/>
    <mergeCell ref="D10:E10"/>
    <mergeCell ref="D12:E12"/>
    <mergeCell ref="I10:J10"/>
    <mergeCell ref="F10:H10"/>
    <mergeCell ref="M10:Q10"/>
    <mergeCell ref="F11:H11"/>
    <mergeCell ref="F12:H12"/>
    <mergeCell ref="M11:Q11"/>
    <mergeCell ref="M9:Q9"/>
    <mergeCell ref="M14:Q14"/>
    <mergeCell ref="M18:Q18"/>
    <mergeCell ref="F14:H14"/>
    <mergeCell ref="I17:J17"/>
    <mergeCell ref="I18:J18"/>
    <mergeCell ref="M17:Q17"/>
    <mergeCell ref="F13:H13"/>
    <mergeCell ref="M13:Q13"/>
    <mergeCell ref="I13:J13"/>
    <mergeCell ref="D14:E14"/>
    <mergeCell ref="D15:E15"/>
    <mergeCell ref="F15:H15"/>
    <mergeCell ref="I15:J15"/>
    <mergeCell ref="D18:E18"/>
    <mergeCell ref="F18:H18"/>
    <mergeCell ref="I14:J14"/>
    <mergeCell ref="F20:H20"/>
    <mergeCell ref="I20:J20"/>
    <mergeCell ref="F19:H19"/>
    <mergeCell ref="D20:E20"/>
    <mergeCell ref="M20:Q20"/>
    <mergeCell ref="I22:J22"/>
    <mergeCell ref="M22:Q22"/>
    <mergeCell ref="D21:E21"/>
    <mergeCell ref="F21:H21"/>
    <mergeCell ref="I21:J21"/>
    <mergeCell ref="M21:Q21"/>
    <mergeCell ref="F23:H23"/>
    <mergeCell ref="I23:J23"/>
    <mergeCell ref="M23:Q23"/>
    <mergeCell ref="I24:J24"/>
    <mergeCell ref="M24:Q24"/>
    <mergeCell ref="F24:H24"/>
    <mergeCell ref="F25:H25"/>
    <mergeCell ref="I25:J25"/>
    <mergeCell ref="M25:Q25"/>
    <mergeCell ref="D25:E25"/>
    <mergeCell ref="I26:J26"/>
    <mergeCell ref="M26:Q26"/>
    <mergeCell ref="D26:E26"/>
    <mergeCell ref="F26:H26"/>
    <mergeCell ref="F27:H27"/>
    <mergeCell ref="I27:J27"/>
    <mergeCell ref="M27:Q27"/>
    <mergeCell ref="D29:E29"/>
    <mergeCell ref="F29:H29"/>
    <mergeCell ref="I29:J29"/>
    <mergeCell ref="M29:Q29"/>
    <mergeCell ref="D27:E27"/>
    <mergeCell ref="D28:E28"/>
    <mergeCell ref="F28:H28"/>
    <mergeCell ref="I31:J31"/>
    <mergeCell ref="M31:Q31"/>
    <mergeCell ref="D32:E32"/>
    <mergeCell ref="F32:H32"/>
    <mergeCell ref="I32:J32"/>
    <mergeCell ref="M32:Q32"/>
    <mergeCell ref="D33:E33"/>
    <mergeCell ref="F33:H33"/>
    <mergeCell ref="I33:J33"/>
    <mergeCell ref="M33:Q33"/>
    <mergeCell ref="I34:J34"/>
    <mergeCell ref="M34:Q34"/>
    <mergeCell ref="F35:H35"/>
    <mergeCell ref="I35:J35"/>
    <mergeCell ref="M35:Q35"/>
    <mergeCell ref="D35:E35"/>
    <mergeCell ref="I36:J36"/>
    <mergeCell ref="M36:Q36"/>
    <mergeCell ref="D36:E36"/>
    <mergeCell ref="F36:H36"/>
    <mergeCell ref="D44:E44"/>
    <mergeCell ref="F44:H44"/>
    <mergeCell ref="I44:J44"/>
    <mergeCell ref="M44:Q44"/>
    <mergeCell ref="B47:G47"/>
    <mergeCell ref="B48:E48"/>
    <mergeCell ref="D46:E46"/>
    <mergeCell ref="F46:H46"/>
    <mergeCell ref="I46:J46"/>
    <mergeCell ref="M46:Q46"/>
    <mergeCell ref="F52:H52"/>
    <mergeCell ref="D53:E53"/>
    <mergeCell ref="D54:E54"/>
    <mergeCell ref="F54:H54"/>
    <mergeCell ref="I54:J54"/>
    <mergeCell ref="M54:Q54"/>
    <mergeCell ref="I52:J52"/>
    <mergeCell ref="M52:Q52"/>
    <mergeCell ref="F53:H53"/>
    <mergeCell ref="I53:J53"/>
    <mergeCell ref="B55:G55"/>
    <mergeCell ref="I55:J55"/>
    <mergeCell ref="M55:Q55"/>
    <mergeCell ref="B56:E56"/>
    <mergeCell ref="F56:H56"/>
    <mergeCell ref="I56:J56"/>
    <mergeCell ref="M56:Q56"/>
    <mergeCell ref="B59:F59"/>
    <mergeCell ref="G59:Q59"/>
    <mergeCell ref="B57:H57"/>
    <mergeCell ref="I57:J57"/>
    <mergeCell ref="M57:Q57"/>
    <mergeCell ref="B58:E58"/>
    <mergeCell ref="F58:H58"/>
    <mergeCell ref="I58:J58"/>
    <mergeCell ref="M58:Q5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157"/>
  <sheetViews>
    <sheetView showGridLines="0" zoomScalePageLayoutView="0" workbookViewId="0" topLeftCell="A1">
      <selection activeCell="AC17" sqref="AC17"/>
    </sheetView>
  </sheetViews>
  <sheetFormatPr defaultColWidth="9.33203125" defaultRowHeight="12.75"/>
  <cols>
    <col min="1" max="1" width="4.5" style="1" customWidth="1"/>
    <col min="2" max="2" width="5.66015625" style="1" customWidth="1"/>
    <col min="3" max="3" width="5" style="1" customWidth="1"/>
    <col min="4" max="4" width="5.16015625" style="1" customWidth="1"/>
    <col min="5" max="5" width="6.83203125" style="1" customWidth="1"/>
    <col min="6" max="6" width="5.16015625" style="1" customWidth="1"/>
    <col min="7" max="7" width="3.16015625" style="1" customWidth="1"/>
    <col min="8" max="8" width="11" style="1" customWidth="1"/>
    <col min="9" max="9" width="11.33203125" style="1" customWidth="1"/>
    <col min="10" max="10" width="10.83203125" style="1" customWidth="1"/>
    <col min="11" max="12" width="11.33203125" style="1" customWidth="1"/>
    <col min="13" max="13" width="8.66015625" style="1" customWidth="1"/>
    <col min="14" max="14" width="8.83203125" style="1" customWidth="1"/>
    <col min="15" max="15" width="9.16015625" style="1" customWidth="1"/>
    <col min="16" max="16" width="9.33203125" style="1" customWidth="1"/>
    <col min="17" max="17" width="8.66015625" style="1" customWidth="1"/>
    <col min="18" max="18" width="10" style="1" customWidth="1"/>
    <col min="19" max="19" width="9.83203125" style="1" customWidth="1"/>
    <col min="20" max="20" width="4.83203125" style="1" customWidth="1"/>
    <col min="21" max="21" width="4" style="1" customWidth="1"/>
    <col min="22" max="22" width="8.83203125" style="1" customWidth="1"/>
    <col min="23" max="23" width="5.5" style="1" customWidth="1"/>
    <col min="24" max="24" width="2.16015625" style="1" customWidth="1"/>
    <col min="25" max="25" width="1.3359375" style="1" customWidth="1"/>
    <col min="26" max="16384" width="9.33203125" style="1" customWidth="1"/>
  </cols>
  <sheetData>
    <row r="1" spans="1:23" ht="63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136" t="s">
        <v>397</v>
      </c>
      <c r="O1" s="136"/>
      <c r="P1" s="136"/>
      <c r="Q1" s="136"/>
      <c r="R1" s="136"/>
      <c r="S1" s="136"/>
      <c r="T1" s="136"/>
      <c r="U1" s="7"/>
      <c r="V1" s="7"/>
      <c r="W1" s="6"/>
    </row>
    <row r="2" spans="1:23" ht="21.75" customHeight="1">
      <c r="A2" s="137" t="s">
        <v>64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6"/>
    </row>
    <row r="3" ht="7.5" customHeight="1"/>
    <row r="5" spans="1:23" ht="12.75" customHeight="1">
      <c r="A5" s="135" t="s">
        <v>1</v>
      </c>
      <c r="B5" s="135" t="s">
        <v>2</v>
      </c>
      <c r="C5" s="135" t="s">
        <v>44</v>
      </c>
      <c r="D5" s="135" t="s">
        <v>4</v>
      </c>
      <c r="E5" s="135"/>
      <c r="F5" s="135"/>
      <c r="G5" s="135"/>
      <c r="H5" s="135" t="s">
        <v>27</v>
      </c>
      <c r="I5" s="135" t="s">
        <v>45</v>
      </c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</row>
    <row r="6" spans="1:23" ht="12.75" customHeight="1">
      <c r="A6" s="135"/>
      <c r="B6" s="135"/>
      <c r="C6" s="135"/>
      <c r="D6" s="135"/>
      <c r="E6" s="135"/>
      <c r="F6" s="135"/>
      <c r="G6" s="135"/>
      <c r="H6" s="135"/>
      <c r="I6" s="135" t="s">
        <v>46</v>
      </c>
      <c r="J6" s="135" t="s">
        <v>23</v>
      </c>
      <c r="K6" s="135"/>
      <c r="L6" s="135"/>
      <c r="M6" s="135"/>
      <c r="N6" s="135"/>
      <c r="O6" s="135"/>
      <c r="P6" s="135"/>
      <c r="Q6" s="135"/>
      <c r="R6" s="135" t="s">
        <v>26</v>
      </c>
      <c r="S6" s="135" t="s">
        <v>23</v>
      </c>
      <c r="T6" s="135"/>
      <c r="U6" s="135"/>
      <c r="V6" s="135"/>
      <c r="W6" s="135"/>
    </row>
    <row r="7" spans="1:23" ht="12.75" customHeight="1">
      <c r="A7" s="135"/>
      <c r="B7" s="135"/>
      <c r="C7" s="135"/>
      <c r="D7" s="135"/>
      <c r="E7" s="135"/>
      <c r="F7" s="135"/>
      <c r="G7" s="135"/>
      <c r="H7" s="135"/>
      <c r="I7" s="135"/>
      <c r="J7" s="135" t="s">
        <v>47</v>
      </c>
      <c r="K7" s="135" t="s">
        <v>23</v>
      </c>
      <c r="L7" s="135"/>
      <c r="M7" s="135" t="s">
        <v>22</v>
      </c>
      <c r="N7" s="135" t="s">
        <v>21</v>
      </c>
      <c r="O7" s="135" t="s">
        <v>20</v>
      </c>
      <c r="P7" s="135" t="s">
        <v>48</v>
      </c>
      <c r="Q7" s="135" t="s">
        <v>49</v>
      </c>
      <c r="R7" s="135"/>
      <c r="S7" s="135" t="s">
        <v>25</v>
      </c>
      <c r="T7" s="135" t="s">
        <v>24</v>
      </c>
      <c r="U7" s="135"/>
      <c r="V7" s="135" t="s">
        <v>50</v>
      </c>
      <c r="W7" s="135" t="s">
        <v>51</v>
      </c>
    </row>
    <row r="8" spans="1:23" ht="61.5" customHeight="1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13" t="s">
        <v>18</v>
      </c>
      <c r="L8" s="113" t="s">
        <v>17</v>
      </c>
      <c r="M8" s="135"/>
      <c r="N8" s="135"/>
      <c r="O8" s="135"/>
      <c r="P8" s="135"/>
      <c r="Q8" s="135"/>
      <c r="R8" s="135"/>
      <c r="S8" s="135"/>
      <c r="T8" s="135" t="s">
        <v>19</v>
      </c>
      <c r="U8" s="135"/>
      <c r="V8" s="135"/>
      <c r="W8" s="135"/>
    </row>
    <row r="9" spans="1:23" ht="12.75">
      <c r="A9" s="114" t="s">
        <v>5</v>
      </c>
      <c r="B9" s="114" t="s">
        <v>6</v>
      </c>
      <c r="C9" s="114" t="s">
        <v>7</v>
      </c>
      <c r="D9" s="138" t="s">
        <v>8</v>
      </c>
      <c r="E9" s="138"/>
      <c r="F9" s="138"/>
      <c r="G9" s="138"/>
      <c r="H9" s="114" t="s">
        <v>9</v>
      </c>
      <c r="I9" s="114" t="s">
        <v>40</v>
      </c>
      <c r="J9" s="114" t="s">
        <v>41</v>
      </c>
      <c r="K9" s="114" t="s">
        <v>42</v>
      </c>
      <c r="L9" s="114" t="s">
        <v>52</v>
      </c>
      <c r="M9" s="114" t="s">
        <v>53</v>
      </c>
      <c r="N9" s="114" t="s">
        <v>54</v>
      </c>
      <c r="O9" s="114" t="s">
        <v>55</v>
      </c>
      <c r="P9" s="114" t="s">
        <v>56</v>
      </c>
      <c r="Q9" s="114" t="s">
        <v>57</v>
      </c>
      <c r="R9" s="114" t="s">
        <v>58</v>
      </c>
      <c r="S9" s="114" t="s">
        <v>59</v>
      </c>
      <c r="T9" s="138" t="s">
        <v>60</v>
      </c>
      <c r="U9" s="138"/>
      <c r="V9" s="114" t="s">
        <v>61</v>
      </c>
      <c r="W9" s="114" t="s">
        <v>62</v>
      </c>
    </row>
    <row r="10" spans="1:23" ht="12.75" customHeight="1">
      <c r="A10" s="135" t="s">
        <v>221</v>
      </c>
      <c r="B10" s="135" t="s">
        <v>63</v>
      </c>
      <c r="C10" s="135" t="s">
        <v>63</v>
      </c>
      <c r="D10" s="133" t="s">
        <v>331</v>
      </c>
      <c r="E10" s="133"/>
      <c r="F10" s="133" t="s">
        <v>32</v>
      </c>
      <c r="G10" s="133"/>
      <c r="H10" s="104">
        <v>69630</v>
      </c>
      <c r="I10" s="104">
        <v>69630</v>
      </c>
      <c r="J10" s="104">
        <v>67630</v>
      </c>
      <c r="K10" s="104">
        <v>2000</v>
      </c>
      <c r="L10" s="104">
        <v>65630</v>
      </c>
      <c r="M10" s="104">
        <v>0</v>
      </c>
      <c r="N10" s="104">
        <v>2000</v>
      </c>
      <c r="O10" s="104">
        <v>0</v>
      </c>
      <c r="P10" s="104">
        <v>0</v>
      </c>
      <c r="Q10" s="104">
        <v>0</v>
      </c>
      <c r="R10" s="104">
        <v>0</v>
      </c>
      <c r="S10" s="104">
        <v>0</v>
      </c>
      <c r="T10" s="134">
        <v>0</v>
      </c>
      <c r="U10" s="134"/>
      <c r="V10" s="104">
        <v>0</v>
      </c>
      <c r="W10" s="104">
        <v>0</v>
      </c>
    </row>
    <row r="11" spans="1:23" ht="12.75" customHeight="1">
      <c r="A11" s="135"/>
      <c r="B11" s="135"/>
      <c r="C11" s="135"/>
      <c r="D11" s="133"/>
      <c r="E11" s="133"/>
      <c r="F11" s="133" t="s">
        <v>33</v>
      </c>
      <c r="G11" s="133"/>
      <c r="H11" s="104">
        <v>-2925</v>
      </c>
      <c r="I11" s="104">
        <v>-2925</v>
      </c>
      <c r="J11" s="104">
        <v>-2925</v>
      </c>
      <c r="K11" s="104">
        <v>0</v>
      </c>
      <c r="L11" s="104">
        <v>-2925</v>
      </c>
      <c r="M11" s="104">
        <v>0</v>
      </c>
      <c r="N11" s="104">
        <v>0</v>
      </c>
      <c r="O11" s="104">
        <v>0</v>
      </c>
      <c r="P11" s="104">
        <v>0</v>
      </c>
      <c r="Q11" s="104">
        <v>0</v>
      </c>
      <c r="R11" s="104">
        <v>0</v>
      </c>
      <c r="S11" s="104">
        <v>0</v>
      </c>
      <c r="T11" s="134">
        <v>0</v>
      </c>
      <c r="U11" s="134"/>
      <c r="V11" s="104">
        <v>0</v>
      </c>
      <c r="W11" s="104">
        <v>0</v>
      </c>
    </row>
    <row r="12" spans="1:23" ht="12.75" customHeight="1">
      <c r="A12" s="135"/>
      <c r="B12" s="135"/>
      <c r="C12" s="135"/>
      <c r="D12" s="133"/>
      <c r="E12" s="133"/>
      <c r="F12" s="133" t="s">
        <v>34</v>
      </c>
      <c r="G12" s="133"/>
      <c r="H12" s="104">
        <v>0</v>
      </c>
      <c r="I12" s="104">
        <v>0</v>
      </c>
      <c r="J12" s="104">
        <v>0</v>
      </c>
      <c r="K12" s="104">
        <v>0</v>
      </c>
      <c r="L12" s="104">
        <v>0</v>
      </c>
      <c r="M12" s="104">
        <v>0</v>
      </c>
      <c r="N12" s="104">
        <v>0</v>
      </c>
      <c r="O12" s="104">
        <v>0</v>
      </c>
      <c r="P12" s="104">
        <v>0</v>
      </c>
      <c r="Q12" s="104">
        <v>0</v>
      </c>
      <c r="R12" s="104">
        <v>0</v>
      </c>
      <c r="S12" s="104">
        <v>0</v>
      </c>
      <c r="T12" s="134">
        <v>0</v>
      </c>
      <c r="U12" s="134"/>
      <c r="V12" s="104">
        <v>0</v>
      </c>
      <c r="W12" s="104">
        <v>0</v>
      </c>
    </row>
    <row r="13" spans="1:23" ht="12.75" customHeight="1">
      <c r="A13" s="135"/>
      <c r="B13" s="135"/>
      <c r="C13" s="135"/>
      <c r="D13" s="133"/>
      <c r="E13" s="133"/>
      <c r="F13" s="133" t="s">
        <v>35</v>
      </c>
      <c r="G13" s="133"/>
      <c r="H13" s="104">
        <v>66705</v>
      </c>
      <c r="I13" s="104">
        <v>66705</v>
      </c>
      <c r="J13" s="104">
        <v>64705</v>
      </c>
      <c r="K13" s="104">
        <v>2000</v>
      </c>
      <c r="L13" s="104">
        <v>62705</v>
      </c>
      <c r="M13" s="104">
        <v>0</v>
      </c>
      <c r="N13" s="104">
        <v>2000</v>
      </c>
      <c r="O13" s="104">
        <v>0</v>
      </c>
      <c r="P13" s="104">
        <v>0</v>
      </c>
      <c r="Q13" s="104">
        <v>0</v>
      </c>
      <c r="R13" s="104">
        <v>0</v>
      </c>
      <c r="S13" s="104">
        <v>0</v>
      </c>
      <c r="T13" s="134">
        <v>0</v>
      </c>
      <c r="U13" s="134"/>
      <c r="V13" s="104">
        <v>0</v>
      </c>
      <c r="W13" s="104">
        <v>0</v>
      </c>
    </row>
    <row r="14" spans="1:23" ht="12.75" customHeight="1">
      <c r="A14" s="135" t="s">
        <v>63</v>
      </c>
      <c r="B14" s="135" t="s">
        <v>220</v>
      </c>
      <c r="C14" s="135" t="s">
        <v>63</v>
      </c>
      <c r="D14" s="133" t="s">
        <v>335</v>
      </c>
      <c r="E14" s="133"/>
      <c r="F14" s="133" t="s">
        <v>32</v>
      </c>
      <c r="G14" s="133"/>
      <c r="H14" s="104">
        <v>6000</v>
      </c>
      <c r="I14" s="104">
        <v>6000</v>
      </c>
      <c r="J14" s="104">
        <v>6000</v>
      </c>
      <c r="K14" s="104">
        <v>0</v>
      </c>
      <c r="L14" s="104">
        <v>6000</v>
      </c>
      <c r="M14" s="104">
        <v>0</v>
      </c>
      <c r="N14" s="104">
        <v>0</v>
      </c>
      <c r="O14" s="104">
        <v>0</v>
      </c>
      <c r="P14" s="104">
        <v>0</v>
      </c>
      <c r="Q14" s="104">
        <v>0</v>
      </c>
      <c r="R14" s="104">
        <v>0</v>
      </c>
      <c r="S14" s="104">
        <v>0</v>
      </c>
      <c r="T14" s="134">
        <v>0</v>
      </c>
      <c r="U14" s="134"/>
      <c r="V14" s="104">
        <v>0</v>
      </c>
      <c r="W14" s="104">
        <v>0</v>
      </c>
    </row>
    <row r="15" spans="1:23" ht="12.75" customHeight="1">
      <c r="A15" s="135"/>
      <c r="B15" s="135"/>
      <c r="C15" s="135"/>
      <c r="D15" s="133"/>
      <c r="E15" s="133"/>
      <c r="F15" s="133" t="s">
        <v>33</v>
      </c>
      <c r="G15" s="133"/>
      <c r="H15" s="104">
        <v>-2925</v>
      </c>
      <c r="I15" s="104">
        <v>-2925</v>
      </c>
      <c r="J15" s="104">
        <v>-2925</v>
      </c>
      <c r="K15" s="104">
        <v>0</v>
      </c>
      <c r="L15" s="104">
        <v>-2925</v>
      </c>
      <c r="M15" s="104">
        <v>0</v>
      </c>
      <c r="N15" s="104">
        <v>0</v>
      </c>
      <c r="O15" s="104">
        <v>0</v>
      </c>
      <c r="P15" s="104">
        <v>0</v>
      </c>
      <c r="Q15" s="104">
        <v>0</v>
      </c>
      <c r="R15" s="104">
        <v>0</v>
      </c>
      <c r="S15" s="104">
        <v>0</v>
      </c>
      <c r="T15" s="134">
        <v>0</v>
      </c>
      <c r="U15" s="134"/>
      <c r="V15" s="104">
        <v>0</v>
      </c>
      <c r="W15" s="104">
        <v>0</v>
      </c>
    </row>
    <row r="16" spans="1:23" ht="12.75" customHeight="1">
      <c r="A16" s="135"/>
      <c r="B16" s="135"/>
      <c r="C16" s="135"/>
      <c r="D16" s="133"/>
      <c r="E16" s="133"/>
      <c r="F16" s="133" t="s">
        <v>34</v>
      </c>
      <c r="G16" s="133"/>
      <c r="H16" s="104">
        <v>0</v>
      </c>
      <c r="I16" s="104">
        <v>0</v>
      </c>
      <c r="J16" s="104">
        <v>0</v>
      </c>
      <c r="K16" s="104">
        <v>0</v>
      </c>
      <c r="L16" s="104">
        <v>0</v>
      </c>
      <c r="M16" s="104">
        <v>0</v>
      </c>
      <c r="N16" s="104">
        <v>0</v>
      </c>
      <c r="O16" s="104">
        <v>0</v>
      </c>
      <c r="P16" s="104">
        <v>0</v>
      </c>
      <c r="Q16" s="104">
        <v>0</v>
      </c>
      <c r="R16" s="104">
        <v>0</v>
      </c>
      <c r="S16" s="104">
        <v>0</v>
      </c>
      <c r="T16" s="134">
        <v>0</v>
      </c>
      <c r="U16" s="134"/>
      <c r="V16" s="104">
        <v>0</v>
      </c>
      <c r="W16" s="104">
        <v>0</v>
      </c>
    </row>
    <row r="17" spans="1:23" ht="12.75" customHeight="1">
      <c r="A17" s="135"/>
      <c r="B17" s="135"/>
      <c r="C17" s="135"/>
      <c r="D17" s="133"/>
      <c r="E17" s="133"/>
      <c r="F17" s="133" t="s">
        <v>35</v>
      </c>
      <c r="G17" s="133"/>
      <c r="H17" s="104">
        <v>3075</v>
      </c>
      <c r="I17" s="104">
        <v>3075</v>
      </c>
      <c r="J17" s="104">
        <v>3075</v>
      </c>
      <c r="K17" s="104">
        <v>0</v>
      </c>
      <c r="L17" s="104">
        <v>3075</v>
      </c>
      <c r="M17" s="104">
        <v>0</v>
      </c>
      <c r="N17" s="104">
        <v>0</v>
      </c>
      <c r="O17" s="104">
        <v>0</v>
      </c>
      <c r="P17" s="104">
        <v>0</v>
      </c>
      <c r="Q17" s="104">
        <v>0</v>
      </c>
      <c r="R17" s="104">
        <v>0</v>
      </c>
      <c r="S17" s="104">
        <v>0</v>
      </c>
      <c r="T17" s="134">
        <v>0</v>
      </c>
      <c r="U17" s="134"/>
      <c r="V17" s="104">
        <v>0</v>
      </c>
      <c r="W17" s="104">
        <v>0</v>
      </c>
    </row>
    <row r="18" spans="1:23" ht="12.75" customHeight="1">
      <c r="A18" s="135" t="s">
        <v>68</v>
      </c>
      <c r="B18" s="135" t="s">
        <v>63</v>
      </c>
      <c r="C18" s="135" t="s">
        <v>63</v>
      </c>
      <c r="D18" s="133" t="s">
        <v>69</v>
      </c>
      <c r="E18" s="133"/>
      <c r="F18" s="133" t="s">
        <v>32</v>
      </c>
      <c r="G18" s="133"/>
      <c r="H18" s="104">
        <v>7704714</v>
      </c>
      <c r="I18" s="104">
        <v>4475702</v>
      </c>
      <c r="J18" s="104">
        <v>4401867</v>
      </c>
      <c r="K18" s="104">
        <v>1193123</v>
      </c>
      <c r="L18" s="104">
        <v>3208744</v>
      </c>
      <c r="M18" s="104">
        <v>43835</v>
      </c>
      <c r="N18" s="104">
        <v>30000</v>
      </c>
      <c r="O18" s="104">
        <v>0</v>
      </c>
      <c r="P18" s="104">
        <v>0</v>
      </c>
      <c r="Q18" s="104">
        <v>0</v>
      </c>
      <c r="R18" s="104">
        <v>3229012</v>
      </c>
      <c r="S18" s="104">
        <v>3229012</v>
      </c>
      <c r="T18" s="134">
        <v>0</v>
      </c>
      <c r="U18" s="134"/>
      <c r="V18" s="104">
        <v>0</v>
      </c>
      <c r="W18" s="104">
        <v>0</v>
      </c>
    </row>
    <row r="19" spans="1:23" ht="12.75" customHeight="1">
      <c r="A19" s="135"/>
      <c r="B19" s="135"/>
      <c r="C19" s="135"/>
      <c r="D19" s="133"/>
      <c r="E19" s="133"/>
      <c r="F19" s="133" t="s">
        <v>33</v>
      </c>
      <c r="G19" s="133"/>
      <c r="H19" s="104">
        <v>-531355</v>
      </c>
      <c r="I19" s="104">
        <v>-295025</v>
      </c>
      <c r="J19" s="104">
        <v>-295025</v>
      </c>
      <c r="K19" s="104">
        <v>0</v>
      </c>
      <c r="L19" s="104">
        <v>-295025</v>
      </c>
      <c r="M19" s="104">
        <v>0</v>
      </c>
      <c r="N19" s="104">
        <v>0</v>
      </c>
      <c r="O19" s="104">
        <v>0</v>
      </c>
      <c r="P19" s="104">
        <v>0</v>
      </c>
      <c r="Q19" s="104">
        <v>0</v>
      </c>
      <c r="R19" s="104">
        <v>-236330</v>
      </c>
      <c r="S19" s="104">
        <v>-236330</v>
      </c>
      <c r="T19" s="134">
        <v>0</v>
      </c>
      <c r="U19" s="134"/>
      <c r="V19" s="104">
        <v>0</v>
      </c>
      <c r="W19" s="104">
        <v>0</v>
      </c>
    </row>
    <row r="20" spans="1:23" ht="12.75" customHeight="1">
      <c r="A20" s="135"/>
      <c r="B20" s="135"/>
      <c r="C20" s="135"/>
      <c r="D20" s="133"/>
      <c r="E20" s="133"/>
      <c r="F20" s="133" t="s">
        <v>34</v>
      </c>
      <c r="G20" s="133"/>
      <c r="H20" s="104">
        <v>626343</v>
      </c>
      <c r="I20" s="104">
        <v>0</v>
      </c>
      <c r="J20" s="104">
        <v>0</v>
      </c>
      <c r="K20" s="104">
        <v>0</v>
      </c>
      <c r="L20" s="104">
        <v>0</v>
      </c>
      <c r="M20" s="104">
        <v>0</v>
      </c>
      <c r="N20" s="104">
        <v>0</v>
      </c>
      <c r="O20" s="104">
        <v>0</v>
      </c>
      <c r="P20" s="104">
        <v>0</v>
      </c>
      <c r="Q20" s="104">
        <v>0</v>
      </c>
      <c r="R20" s="104">
        <v>626343</v>
      </c>
      <c r="S20" s="104">
        <v>626343</v>
      </c>
      <c r="T20" s="134">
        <v>0</v>
      </c>
      <c r="U20" s="134"/>
      <c r="V20" s="104">
        <v>0</v>
      </c>
      <c r="W20" s="104">
        <v>0</v>
      </c>
    </row>
    <row r="21" spans="1:23" ht="12.75" customHeight="1">
      <c r="A21" s="135"/>
      <c r="B21" s="135"/>
      <c r="C21" s="135"/>
      <c r="D21" s="133"/>
      <c r="E21" s="133"/>
      <c r="F21" s="133" t="s">
        <v>35</v>
      </c>
      <c r="G21" s="133"/>
      <c r="H21" s="104">
        <v>7799702</v>
      </c>
      <c r="I21" s="104">
        <v>4180677</v>
      </c>
      <c r="J21" s="104">
        <v>4106842</v>
      </c>
      <c r="K21" s="104">
        <v>1193123</v>
      </c>
      <c r="L21" s="104">
        <v>2913719</v>
      </c>
      <c r="M21" s="104">
        <v>43835</v>
      </c>
      <c r="N21" s="104">
        <v>30000</v>
      </c>
      <c r="O21" s="104">
        <v>0</v>
      </c>
      <c r="P21" s="104">
        <v>0</v>
      </c>
      <c r="Q21" s="104">
        <v>0</v>
      </c>
      <c r="R21" s="104">
        <v>3619025</v>
      </c>
      <c r="S21" s="104">
        <v>3619025</v>
      </c>
      <c r="T21" s="134">
        <v>0</v>
      </c>
      <c r="U21" s="134"/>
      <c r="V21" s="104">
        <v>0</v>
      </c>
      <c r="W21" s="104">
        <v>0</v>
      </c>
    </row>
    <row r="22" spans="1:23" ht="12.75" customHeight="1">
      <c r="A22" s="135" t="s">
        <v>63</v>
      </c>
      <c r="B22" s="135" t="s">
        <v>280</v>
      </c>
      <c r="C22" s="135" t="s">
        <v>63</v>
      </c>
      <c r="D22" s="133" t="s">
        <v>281</v>
      </c>
      <c r="E22" s="133"/>
      <c r="F22" s="133" t="s">
        <v>32</v>
      </c>
      <c r="G22" s="133"/>
      <c r="H22" s="104">
        <v>7328738</v>
      </c>
      <c r="I22" s="104">
        <v>4099726</v>
      </c>
      <c r="J22" s="104">
        <v>4069726</v>
      </c>
      <c r="K22" s="104">
        <v>1192269</v>
      </c>
      <c r="L22" s="104">
        <v>2877457</v>
      </c>
      <c r="M22" s="104">
        <v>0</v>
      </c>
      <c r="N22" s="104">
        <v>30000</v>
      </c>
      <c r="O22" s="104">
        <v>0</v>
      </c>
      <c r="P22" s="104">
        <v>0</v>
      </c>
      <c r="Q22" s="104">
        <v>0</v>
      </c>
      <c r="R22" s="104">
        <v>3229012</v>
      </c>
      <c r="S22" s="104">
        <v>3229012</v>
      </c>
      <c r="T22" s="134">
        <v>0</v>
      </c>
      <c r="U22" s="134"/>
      <c r="V22" s="104">
        <v>0</v>
      </c>
      <c r="W22" s="104">
        <v>0</v>
      </c>
    </row>
    <row r="23" spans="1:23" ht="12.75" customHeight="1">
      <c r="A23" s="135"/>
      <c r="B23" s="135"/>
      <c r="C23" s="135"/>
      <c r="D23" s="133"/>
      <c r="E23" s="133"/>
      <c r="F23" s="133" t="s">
        <v>33</v>
      </c>
      <c r="G23" s="133"/>
      <c r="H23" s="104">
        <v>-531355</v>
      </c>
      <c r="I23" s="104">
        <v>-295025</v>
      </c>
      <c r="J23" s="104">
        <v>-295025</v>
      </c>
      <c r="K23" s="104">
        <v>0</v>
      </c>
      <c r="L23" s="104">
        <v>-295025</v>
      </c>
      <c r="M23" s="104">
        <v>0</v>
      </c>
      <c r="N23" s="104">
        <v>0</v>
      </c>
      <c r="O23" s="104">
        <v>0</v>
      </c>
      <c r="P23" s="104">
        <v>0</v>
      </c>
      <c r="Q23" s="104">
        <v>0</v>
      </c>
      <c r="R23" s="104">
        <v>-236330</v>
      </c>
      <c r="S23" s="104">
        <v>-236330</v>
      </c>
      <c r="T23" s="134">
        <v>0</v>
      </c>
      <c r="U23" s="134"/>
      <c r="V23" s="104">
        <v>0</v>
      </c>
      <c r="W23" s="104">
        <v>0</v>
      </c>
    </row>
    <row r="24" spans="1:23" ht="12.75" customHeight="1">
      <c r="A24" s="135"/>
      <c r="B24" s="135"/>
      <c r="C24" s="135"/>
      <c r="D24" s="133"/>
      <c r="E24" s="133"/>
      <c r="F24" s="133" t="s">
        <v>34</v>
      </c>
      <c r="G24" s="133"/>
      <c r="H24" s="104">
        <v>626343</v>
      </c>
      <c r="I24" s="104">
        <v>0</v>
      </c>
      <c r="J24" s="104">
        <v>0</v>
      </c>
      <c r="K24" s="104">
        <v>0</v>
      </c>
      <c r="L24" s="104">
        <v>0</v>
      </c>
      <c r="M24" s="104">
        <v>0</v>
      </c>
      <c r="N24" s="104">
        <v>0</v>
      </c>
      <c r="O24" s="104">
        <v>0</v>
      </c>
      <c r="P24" s="104">
        <v>0</v>
      </c>
      <c r="Q24" s="104">
        <v>0</v>
      </c>
      <c r="R24" s="104">
        <v>626343</v>
      </c>
      <c r="S24" s="104">
        <v>626343</v>
      </c>
      <c r="T24" s="134">
        <v>0</v>
      </c>
      <c r="U24" s="134"/>
      <c r="V24" s="104">
        <v>0</v>
      </c>
      <c r="W24" s="104">
        <v>0</v>
      </c>
    </row>
    <row r="25" spans="1:23" ht="12.75" customHeight="1">
      <c r="A25" s="135"/>
      <c r="B25" s="135"/>
      <c r="C25" s="135"/>
      <c r="D25" s="133"/>
      <c r="E25" s="133"/>
      <c r="F25" s="133" t="s">
        <v>35</v>
      </c>
      <c r="G25" s="133"/>
      <c r="H25" s="104">
        <v>7423726</v>
      </c>
      <c r="I25" s="104">
        <v>3804701</v>
      </c>
      <c r="J25" s="104">
        <v>3774701</v>
      </c>
      <c r="K25" s="104">
        <v>1192269</v>
      </c>
      <c r="L25" s="104">
        <v>2582432</v>
      </c>
      <c r="M25" s="104">
        <v>0</v>
      </c>
      <c r="N25" s="104">
        <v>30000</v>
      </c>
      <c r="O25" s="104">
        <v>0</v>
      </c>
      <c r="P25" s="104">
        <v>0</v>
      </c>
      <c r="Q25" s="104">
        <v>0</v>
      </c>
      <c r="R25" s="104">
        <v>3619025</v>
      </c>
      <c r="S25" s="104">
        <v>3619025</v>
      </c>
      <c r="T25" s="134">
        <v>0</v>
      </c>
      <c r="U25" s="134"/>
      <c r="V25" s="104">
        <v>0</v>
      </c>
      <c r="W25" s="104">
        <v>0</v>
      </c>
    </row>
    <row r="26" spans="1:23" ht="12.75" customHeight="1">
      <c r="A26" s="135" t="s">
        <v>282</v>
      </c>
      <c r="B26" s="135" t="s">
        <v>63</v>
      </c>
      <c r="C26" s="135" t="s">
        <v>63</v>
      </c>
      <c r="D26" s="133" t="s">
        <v>283</v>
      </c>
      <c r="E26" s="133"/>
      <c r="F26" s="133" t="s">
        <v>32</v>
      </c>
      <c r="G26" s="133"/>
      <c r="H26" s="104">
        <v>4510762</v>
      </c>
      <c r="I26" s="104">
        <v>4490762</v>
      </c>
      <c r="J26" s="104">
        <v>4298162</v>
      </c>
      <c r="K26" s="104">
        <v>3777275</v>
      </c>
      <c r="L26" s="104">
        <v>520887</v>
      </c>
      <c r="M26" s="104">
        <v>0</v>
      </c>
      <c r="N26" s="104">
        <v>192600</v>
      </c>
      <c r="O26" s="104">
        <v>0</v>
      </c>
      <c r="P26" s="104">
        <v>0</v>
      </c>
      <c r="Q26" s="104">
        <v>0</v>
      </c>
      <c r="R26" s="104">
        <v>20000</v>
      </c>
      <c r="S26" s="104">
        <v>20000</v>
      </c>
      <c r="T26" s="134">
        <v>0</v>
      </c>
      <c r="U26" s="134"/>
      <c r="V26" s="104">
        <v>0</v>
      </c>
      <c r="W26" s="104">
        <v>0</v>
      </c>
    </row>
    <row r="27" spans="1:23" ht="12.75" customHeight="1">
      <c r="A27" s="135"/>
      <c r="B27" s="135"/>
      <c r="C27" s="135"/>
      <c r="D27" s="133"/>
      <c r="E27" s="133"/>
      <c r="F27" s="133" t="s">
        <v>33</v>
      </c>
      <c r="G27" s="133"/>
      <c r="H27" s="104">
        <v>-55499</v>
      </c>
      <c r="I27" s="104">
        <v>-55499</v>
      </c>
      <c r="J27" s="104">
        <v>-54899</v>
      </c>
      <c r="K27" s="104">
        <v>-54899</v>
      </c>
      <c r="L27" s="104">
        <v>0</v>
      </c>
      <c r="M27" s="104">
        <v>0</v>
      </c>
      <c r="N27" s="104">
        <v>-600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34">
        <v>0</v>
      </c>
      <c r="U27" s="134"/>
      <c r="V27" s="104">
        <v>0</v>
      </c>
      <c r="W27" s="104">
        <v>0</v>
      </c>
    </row>
    <row r="28" spans="1:23" ht="12.75" customHeight="1">
      <c r="A28" s="135"/>
      <c r="B28" s="135"/>
      <c r="C28" s="135"/>
      <c r="D28" s="133"/>
      <c r="E28" s="133"/>
      <c r="F28" s="133" t="s">
        <v>34</v>
      </c>
      <c r="G28" s="133"/>
      <c r="H28" s="104">
        <v>55499</v>
      </c>
      <c r="I28" s="104">
        <v>55499</v>
      </c>
      <c r="J28" s="104">
        <v>39499</v>
      </c>
      <c r="K28" s="104">
        <v>3201</v>
      </c>
      <c r="L28" s="104">
        <v>36298</v>
      </c>
      <c r="M28" s="104">
        <v>0</v>
      </c>
      <c r="N28" s="104">
        <v>16000</v>
      </c>
      <c r="O28" s="104">
        <v>0</v>
      </c>
      <c r="P28" s="104">
        <v>0</v>
      </c>
      <c r="Q28" s="104">
        <v>0</v>
      </c>
      <c r="R28" s="104">
        <v>0</v>
      </c>
      <c r="S28" s="104">
        <v>0</v>
      </c>
      <c r="T28" s="134">
        <v>0</v>
      </c>
      <c r="U28" s="134"/>
      <c r="V28" s="104">
        <v>0</v>
      </c>
      <c r="W28" s="104">
        <v>0</v>
      </c>
    </row>
    <row r="29" spans="1:23" ht="12.75" customHeight="1">
      <c r="A29" s="135"/>
      <c r="B29" s="135"/>
      <c r="C29" s="135"/>
      <c r="D29" s="133"/>
      <c r="E29" s="133"/>
      <c r="F29" s="133" t="s">
        <v>35</v>
      </c>
      <c r="G29" s="133"/>
      <c r="H29" s="104">
        <v>4510762</v>
      </c>
      <c r="I29" s="104">
        <v>4490762</v>
      </c>
      <c r="J29" s="104">
        <v>4282762</v>
      </c>
      <c r="K29" s="104">
        <v>3725577</v>
      </c>
      <c r="L29" s="104">
        <v>557185</v>
      </c>
      <c r="M29" s="104">
        <v>0</v>
      </c>
      <c r="N29" s="104">
        <v>208000</v>
      </c>
      <c r="O29" s="104">
        <v>0</v>
      </c>
      <c r="P29" s="104">
        <v>0</v>
      </c>
      <c r="Q29" s="104">
        <v>0</v>
      </c>
      <c r="R29" s="104">
        <v>20000</v>
      </c>
      <c r="S29" s="104">
        <v>20000</v>
      </c>
      <c r="T29" s="134">
        <v>0</v>
      </c>
      <c r="U29" s="134"/>
      <c r="V29" s="104">
        <v>0</v>
      </c>
      <c r="W29" s="104">
        <v>0</v>
      </c>
    </row>
    <row r="30" spans="1:23" ht="12.75" customHeight="1">
      <c r="A30" s="135" t="s">
        <v>63</v>
      </c>
      <c r="B30" s="135" t="s">
        <v>284</v>
      </c>
      <c r="C30" s="135" t="s">
        <v>63</v>
      </c>
      <c r="D30" s="133" t="s">
        <v>285</v>
      </c>
      <c r="E30" s="133"/>
      <c r="F30" s="133" t="s">
        <v>32</v>
      </c>
      <c r="G30" s="133"/>
      <c r="H30" s="104">
        <v>4302762</v>
      </c>
      <c r="I30" s="104">
        <v>4302762</v>
      </c>
      <c r="J30" s="104">
        <v>4114162</v>
      </c>
      <c r="K30" s="104">
        <v>3774275</v>
      </c>
      <c r="L30" s="104">
        <v>339887</v>
      </c>
      <c r="M30" s="104">
        <v>0</v>
      </c>
      <c r="N30" s="104">
        <v>188600</v>
      </c>
      <c r="O30" s="104">
        <v>0</v>
      </c>
      <c r="P30" s="104">
        <v>0</v>
      </c>
      <c r="Q30" s="104">
        <v>0</v>
      </c>
      <c r="R30" s="104">
        <v>0</v>
      </c>
      <c r="S30" s="104">
        <v>0</v>
      </c>
      <c r="T30" s="134">
        <v>0</v>
      </c>
      <c r="U30" s="134"/>
      <c r="V30" s="104">
        <v>0</v>
      </c>
      <c r="W30" s="104">
        <v>0</v>
      </c>
    </row>
    <row r="31" spans="1:23" ht="12.75" customHeight="1">
      <c r="A31" s="135"/>
      <c r="B31" s="135"/>
      <c r="C31" s="135"/>
      <c r="D31" s="133"/>
      <c r="E31" s="133"/>
      <c r="F31" s="133" t="s">
        <v>33</v>
      </c>
      <c r="G31" s="133"/>
      <c r="H31" s="104">
        <v>-55499</v>
      </c>
      <c r="I31" s="104">
        <v>-55499</v>
      </c>
      <c r="J31" s="104">
        <v>-54899</v>
      </c>
      <c r="K31" s="104">
        <v>-54899</v>
      </c>
      <c r="L31" s="104">
        <v>0</v>
      </c>
      <c r="M31" s="104">
        <v>0</v>
      </c>
      <c r="N31" s="104">
        <v>-600</v>
      </c>
      <c r="O31" s="104">
        <v>0</v>
      </c>
      <c r="P31" s="104">
        <v>0</v>
      </c>
      <c r="Q31" s="104">
        <v>0</v>
      </c>
      <c r="R31" s="104">
        <v>0</v>
      </c>
      <c r="S31" s="104">
        <v>0</v>
      </c>
      <c r="T31" s="134">
        <v>0</v>
      </c>
      <c r="U31" s="134"/>
      <c r="V31" s="104">
        <v>0</v>
      </c>
      <c r="W31" s="104">
        <v>0</v>
      </c>
    </row>
    <row r="32" spans="1:23" ht="12.75" customHeight="1">
      <c r="A32" s="135"/>
      <c r="B32" s="135"/>
      <c r="C32" s="135"/>
      <c r="D32" s="133"/>
      <c r="E32" s="133"/>
      <c r="F32" s="133" t="s">
        <v>34</v>
      </c>
      <c r="G32" s="133"/>
      <c r="H32" s="104">
        <v>55499</v>
      </c>
      <c r="I32" s="104">
        <v>55499</v>
      </c>
      <c r="J32" s="104">
        <v>39499</v>
      </c>
      <c r="K32" s="104">
        <v>3201</v>
      </c>
      <c r="L32" s="104">
        <v>36298</v>
      </c>
      <c r="M32" s="104">
        <v>0</v>
      </c>
      <c r="N32" s="104">
        <v>16000</v>
      </c>
      <c r="O32" s="104">
        <v>0</v>
      </c>
      <c r="P32" s="104">
        <v>0</v>
      </c>
      <c r="Q32" s="104">
        <v>0</v>
      </c>
      <c r="R32" s="104">
        <v>0</v>
      </c>
      <c r="S32" s="104">
        <v>0</v>
      </c>
      <c r="T32" s="134">
        <v>0</v>
      </c>
      <c r="U32" s="134"/>
      <c r="V32" s="104">
        <v>0</v>
      </c>
      <c r="W32" s="104">
        <v>0</v>
      </c>
    </row>
    <row r="33" spans="1:23" ht="12.75" customHeight="1">
      <c r="A33" s="135"/>
      <c r="B33" s="135"/>
      <c r="C33" s="135"/>
      <c r="D33" s="133"/>
      <c r="E33" s="133"/>
      <c r="F33" s="133" t="s">
        <v>35</v>
      </c>
      <c r="G33" s="133"/>
      <c r="H33" s="104">
        <v>4302762</v>
      </c>
      <c r="I33" s="104">
        <v>4302762</v>
      </c>
      <c r="J33" s="104">
        <v>4098762</v>
      </c>
      <c r="K33" s="104">
        <v>3722577</v>
      </c>
      <c r="L33" s="104">
        <v>376185</v>
      </c>
      <c r="M33" s="104">
        <v>0</v>
      </c>
      <c r="N33" s="104">
        <v>204000</v>
      </c>
      <c r="O33" s="104">
        <v>0</v>
      </c>
      <c r="P33" s="104">
        <v>0</v>
      </c>
      <c r="Q33" s="104">
        <v>0</v>
      </c>
      <c r="R33" s="104">
        <v>0</v>
      </c>
      <c r="S33" s="104">
        <v>0</v>
      </c>
      <c r="T33" s="134">
        <v>0</v>
      </c>
      <c r="U33" s="134"/>
      <c r="V33" s="104">
        <v>0</v>
      </c>
      <c r="W33" s="104">
        <v>0</v>
      </c>
    </row>
    <row r="34" spans="1:23" ht="12.75" customHeight="1">
      <c r="A34" s="135" t="s">
        <v>286</v>
      </c>
      <c r="B34" s="135" t="s">
        <v>63</v>
      </c>
      <c r="C34" s="135" t="s">
        <v>63</v>
      </c>
      <c r="D34" s="133" t="s">
        <v>287</v>
      </c>
      <c r="E34" s="133"/>
      <c r="F34" s="133" t="s">
        <v>32</v>
      </c>
      <c r="G34" s="133"/>
      <c r="H34" s="104">
        <v>137000</v>
      </c>
      <c r="I34" s="104">
        <v>132000</v>
      </c>
      <c r="J34" s="104">
        <v>128040</v>
      </c>
      <c r="K34" s="104">
        <v>0</v>
      </c>
      <c r="L34" s="104">
        <v>128040</v>
      </c>
      <c r="M34" s="104">
        <v>3960</v>
      </c>
      <c r="N34" s="104">
        <v>0</v>
      </c>
      <c r="O34" s="104">
        <v>0</v>
      </c>
      <c r="P34" s="104">
        <v>0</v>
      </c>
      <c r="Q34" s="104">
        <v>0</v>
      </c>
      <c r="R34" s="104">
        <v>5000</v>
      </c>
      <c r="S34" s="104">
        <v>5000</v>
      </c>
      <c r="T34" s="134">
        <v>0</v>
      </c>
      <c r="U34" s="134"/>
      <c r="V34" s="104">
        <v>0</v>
      </c>
      <c r="W34" s="104">
        <v>0</v>
      </c>
    </row>
    <row r="35" spans="1:23" ht="12.75" customHeight="1">
      <c r="A35" s="135"/>
      <c r="B35" s="135"/>
      <c r="C35" s="135"/>
      <c r="D35" s="133"/>
      <c r="E35" s="133"/>
      <c r="F35" s="133" t="s">
        <v>33</v>
      </c>
      <c r="G35" s="133"/>
      <c r="H35" s="104">
        <v>0</v>
      </c>
      <c r="I35" s="104">
        <v>0</v>
      </c>
      <c r="J35" s="104">
        <v>0</v>
      </c>
      <c r="K35" s="104">
        <v>0</v>
      </c>
      <c r="L35" s="104">
        <v>0</v>
      </c>
      <c r="M35" s="104">
        <v>0</v>
      </c>
      <c r="N35" s="104">
        <v>0</v>
      </c>
      <c r="O35" s="104">
        <v>0</v>
      </c>
      <c r="P35" s="104">
        <v>0</v>
      </c>
      <c r="Q35" s="104">
        <v>0</v>
      </c>
      <c r="R35" s="104">
        <v>0</v>
      </c>
      <c r="S35" s="104">
        <v>0</v>
      </c>
      <c r="T35" s="134">
        <v>0</v>
      </c>
      <c r="U35" s="134"/>
      <c r="V35" s="104">
        <v>0</v>
      </c>
      <c r="W35" s="104">
        <v>0</v>
      </c>
    </row>
    <row r="36" spans="1:23" ht="12.75" customHeight="1">
      <c r="A36" s="135"/>
      <c r="B36" s="135"/>
      <c r="C36" s="135"/>
      <c r="D36" s="133"/>
      <c r="E36" s="133"/>
      <c r="F36" s="133" t="s">
        <v>34</v>
      </c>
      <c r="G36" s="133"/>
      <c r="H36" s="104">
        <v>215000</v>
      </c>
      <c r="I36" s="104">
        <v>0</v>
      </c>
      <c r="J36" s="104">
        <v>0</v>
      </c>
      <c r="K36" s="104">
        <v>0</v>
      </c>
      <c r="L36" s="104">
        <v>0</v>
      </c>
      <c r="M36" s="104">
        <v>0</v>
      </c>
      <c r="N36" s="104">
        <v>0</v>
      </c>
      <c r="O36" s="104">
        <v>0</v>
      </c>
      <c r="P36" s="104">
        <v>0</v>
      </c>
      <c r="Q36" s="104">
        <v>0</v>
      </c>
      <c r="R36" s="104">
        <v>215000</v>
      </c>
      <c r="S36" s="104">
        <v>215000</v>
      </c>
      <c r="T36" s="134">
        <v>0</v>
      </c>
      <c r="U36" s="134"/>
      <c r="V36" s="104">
        <v>0</v>
      </c>
      <c r="W36" s="104">
        <v>0</v>
      </c>
    </row>
    <row r="37" spans="1:23" ht="12.75" customHeight="1">
      <c r="A37" s="135"/>
      <c r="B37" s="135"/>
      <c r="C37" s="135"/>
      <c r="D37" s="133"/>
      <c r="E37" s="133"/>
      <c r="F37" s="133" t="s">
        <v>35</v>
      </c>
      <c r="G37" s="133"/>
      <c r="H37" s="104">
        <v>352000</v>
      </c>
      <c r="I37" s="104">
        <v>132000</v>
      </c>
      <c r="J37" s="104">
        <v>128040</v>
      </c>
      <c r="K37" s="104">
        <v>0</v>
      </c>
      <c r="L37" s="104">
        <v>128040</v>
      </c>
      <c r="M37" s="104">
        <v>3960</v>
      </c>
      <c r="N37" s="104">
        <v>0</v>
      </c>
      <c r="O37" s="104">
        <v>0</v>
      </c>
      <c r="P37" s="104">
        <v>0</v>
      </c>
      <c r="Q37" s="104">
        <v>0</v>
      </c>
      <c r="R37" s="104">
        <v>220000</v>
      </c>
      <c r="S37" s="104">
        <v>220000</v>
      </c>
      <c r="T37" s="134">
        <v>0</v>
      </c>
      <c r="U37" s="134"/>
      <c r="V37" s="104">
        <v>0</v>
      </c>
      <c r="W37" s="104">
        <v>0</v>
      </c>
    </row>
    <row r="38" spans="1:23" ht="12.75" customHeight="1">
      <c r="A38" s="135" t="s">
        <v>63</v>
      </c>
      <c r="B38" s="135" t="s">
        <v>288</v>
      </c>
      <c r="C38" s="135" t="s">
        <v>63</v>
      </c>
      <c r="D38" s="133" t="s">
        <v>289</v>
      </c>
      <c r="E38" s="133"/>
      <c r="F38" s="133" t="s">
        <v>32</v>
      </c>
      <c r="G38" s="133"/>
      <c r="H38" s="104">
        <v>5000</v>
      </c>
      <c r="I38" s="104">
        <v>0</v>
      </c>
      <c r="J38" s="104">
        <v>0</v>
      </c>
      <c r="K38" s="104">
        <v>0</v>
      </c>
      <c r="L38" s="104">
        <v>0</v>
      </c>
      <c r="M38" s="104">
        <v>0</v>
      </c>
      <c r="N38" s="104">
        <v>0</v>
      </c>
      <c r="O38" s="104">
        <v>0</v>
      </c>
      <c r="P38" s="104">
        <v>0</v>
      </c>
      <c r="Q38" s="104">
        <v>0</v>
      </c>
      <c r="R38" s="104">
        <v>5000</v>
      </c>
      <c r="S38" s="104">
        <v>5000</v>
      </c>
      <c r="T38" s="134">
        <v>0</v>
      </c>
      <c r="U38" s="134"/>
      <c r="V38" s="104">
        <v>0</v>
      </c>
      <c r="W38" s="104">
        <v>0</v>
      </c>
    </row>
    <row r="39" spans="1:23" ht="12.75" customHeight="1">
      <c r="A39" s="135"/>
      <c r="B39" s="135"/>
      <c r="C39" s="135"/>
      <c r="D39" s="133"/>
      <c r="E39" s="133"/>
      <c r="F39" s="133" t="s">
        <v>33</v>
      </c>
      <c r="G39" s="133"/>
      <c r="H39" s="104">
        <v>0</v>
      </c>
      <c r="I39" s="104">
        <v>0</v>
      </c>
      <c r="J39" s="104">
        <v>0</v>
      </c>
      <c r="K39" s="104">
        <v>0</v>
      </c>
      <c r="L39" s="104">
        <v>0</v>
      </c>
      <c r="M39" s="104">
        <v>0</v>
      </c>
      <c r="N39" s="104">
        <v>0</v>
      </c>
      <c r="O39" s="104">
        <v>0</v>
      </c>
      <c r="P39" s="104">
        <v>0</v>
      </c>
      <c r="Q39" s="104">
        <v>0</v>
      </c>
      <c r="R39" s="104">
        <v>0</v>
      </c>
      <c r="S39" s="104">
        <v>0</v>
      </c>
      <c r="T39" s="134">
        <v>0</v>
      </c>
      <c r="U39" s="134"/>
      <c r="V39" s="104">
        <v>0</v>
      </c>
      <c r="W39" s="104">
        <v>0</v>
      </c>
    </row>
    <row r="40" spans="1:23" ht="12.75" customHeight="1">
      <c r="A40" s="135"/>
      <c r="B40" s="135"/>
      <c r="C40" s="135"/>
      <c r="D40" s="133"/>
      <c r="E40" s="133"/>
      <c r="F40" s="133" t="s">
        <v>34</v>
      </c>
      <c r="G40" s="133"/>
      <c r="H40" s="104">
        <v>215000</v>
      </c>
      <c r="I40" s="104">
        <v>0</v>
      </c>
      <c r="J40" s="104">
        <v>0</v>
      </c>
      <c r="K40" s="104">
        <v>0</v>
      </c>
      <c r="L40" s="104">
        <v>0</v>
      </c>
      <c r="M40" s="104">
        <v>0</v>
      </c>
      <c r="N40" s="104">
        <v>0</v>
      </c>
      <c r="O40" s="104">
        <v>0</v>
      </c>
      <c r="P40" s="104">
        <v>0</v>
      </c>
      <c r="Q40" s="104">
        <v>0</v>
      </c>
      <c r="R40" s="104">
        <v>215000</v>
      </c>
      <c r="S40" s="104">
        <v>215000</v>
      </c>
      <c r="T40" s="134">
        <v>0</v>
      </c>
      <c r="U40" s="134"/>
      <c r="V40" s="104">
        <v>0</v>
      </c>
      <c r="W40" s="104">
        <v>0</v>
      </c>
    </row>
    <row r="41" spans="1:23" ht="12.75" customHeight="1">
      <c r="A41" s="135"/>
      <c r="B41" s="135"/>
      <c r="C41" s="135"/>
      <c r="D41" s="133"/>
      <c r="E41" s="133"/>
      <c r="F41" s="133" t="s">
        <v>35</v>
      </c>
      <c r="G41" s="133"/>
      <c r="H41" s="104">
        <v>220000</v>
      </c>
      <c r="I41" s="104">
        <v>0</v>
      </c>
      <c r="J41" s="104">
        <v>0</v>
      </c>
      <c r="K41" s="104">
        <v>0</v>
      </c>
      <c r="L41" s="104">
        <v>0</v>
      </c>
      <c r="M41" s="104">
        <v>0</v>
      </c>
      <c r="N41" s="104">
        <v>0</v>
      </c>
      <c r="O41" s="104">
        <v>0</v>
      </c>
      <c r="P41" s="104">
        <v>0</v>
      </c>
      <c r="Q41" s="104">
        <v>0</v>
      </c>
      <c r="R41" s="104">
        <v>220000</v>
      </c>
      <c r="S41" s="104">
        <v>220000</v>
      </c>
      <c r="T41" s="134">
        <v>0</v>
      </c>
      <c r="U41" s="134"/>
      <c r="V41" s="104">
        <v>0</v>
      </c>
      <c r="W41" s="104">
        <v>0</v>
      </c>
    </row>
    <row r="42" spans="1:23" ht="12.75" customHeight="1">
      <c r="A42" s="135" t="s">
        <v>290</v>
      </c>
      <c r="B42" s="135" t="s">
        <v>63</v>
      </c>
      <c r="C42" s="135" t="s">
        <v>63</v>
      </c>
      <c r="D42" s="133" t="s">
        <v>291</v>
      </c>
      <c r="E42" s="133"/>
      <c r="F42" s="133" t="s">
        <v>32</v>
      </c>
      <c r="G42" s="133"/>
      <c r="H42" s="104">
        <v>27027311.59</v>
      </c>
      <c r="I42" s="104">
        <v>22418330.59</v>
      </c>
      <c r="J42" s="104">
        <v>19090667.59</v>
      </c>
      <c r="K42" s="104">
        <v>14641343</v>
      </c>
      <c r="L42" s="104">
        <v>4449324.59</v>
      </c>
      <c r="M42" s="104">
        <v>1047000</v>
      </c>
      <c r="N42" s="104">
        <v>347603</v>
      </c>
      <c r="O42" s="104">
        <v>1933060</v>
      </c>
      <c r="P42" s="104">
        <v>0</v>
      </c>
      <c r="Q42" s="104">
        <v>0</v>
      </c>
      <c r="R42" s="104">
        <v>4608981</v>
      </c>
      <c r="S42" s="104">
        <v>4608981</v>
      </c>
      <c r="T42" s="134">
        <v>2924080</v>
      </c>
      <c r="U42" s="134"/>
      <c r="V42" s="104">
        <v>0</v>
      </c>
      <c r="W42" s="104">
        <v>0</v>
      </c>
    </row>
    <row r="43" spans="1:23" ht="12.75" customHeight="1">
      <c r="A43" s="135"/>
      <c r="B43" s="135"/>
      <c r="C43" s="135"/>
      <c r="D43" s="133"/>
      <c r="E43" s="133"/>
      <c r="F43" s="133" t="s">
        <v>33</v>
      </c>
      <c r="G43" s="133"/>
      <c r="H43" s="104">
        <v>-2113953</v>
      </c>
      <c r="I43" s="104">
        <v>-2113953</v>
      </c>
      <c r="J43" s="104">
        <v>-2078762</v>
      </c>
      <c r="K43" s="104">
        <v>-176206</v>
      </c>
      <c r="L43" s="104">
        <v>-1902556</v>
      </c>
      <c r="M43" s="104">
        <v>-20000</v>
      </c>
      <c r="N43" s="104">
        <v>-15191</v>
      </c>
      <c r="O43" s="104">
        <v>0</v>
      </c>
      <c r="P43" s="104">
        <v>0</v>
      </c>
      <c r="Q43" s="104">
        <v>0</v>
      </c>
      <c r="R43" s="104">
        <v>0</v>
      </c>
      <c r="S43" s="104">
        <v>0</v>
      </c>
      <c r="T43" s="134">
        <v>0</v>
      </c>
      <c r="U43" s="134"/>
      <c r="V43" s="104">
        <v>0</v>
      </c>
      <c r="W43" s="104">
        <v>0</v>
      </c>
    </row>
    <row r="44" spans="1:23" ht="12.75" customHeight="1">
      <c r="A44" s="135"/>
      <c r="B44" s="135"/>
      <c r="C44" s="135"/>
      <c r="D44" s="133"/>
      <c r="E44" s="133"/>
      <c r="F44" s="133" t="s">
        <v>34</v>
      </c>
      <c r="G44" s="133"/>
      <c r="H44" s="104">
        <v>1835085</v>
      </c>
      <c r="I44" s="104">
        <v>1835085</v>
      </c>
      <c r="J44" s="104">
        <v>1644667</v>
      </c>
      <c r="K44" s="104">
        <v>1603134</v>
      </c>
      <c r="L44" s="104">
        <v>41533</v>
      </c>
      <c r="M44" s="104">
        <v>160000</v>
      </c>
      <c r="N44" s="104">
        <v>30418</v>
      </c>
      <c r="O44" s="104">
        <v>0</v>
      </c>
      <c r="P44" s="104">
        <v>0</v>
      </c>
      <c r="Q44" s="104">
        <v>0</v>
      </c>
      <c r="R44" s="104">
        <v>0</v>
      </c>
      <c r="S44" s="104">
        <v>0</v>
      </c>
      <c r="T44" s="134">
        <v>0</v>
      </c>
      <c r="U44" s="134"/>
      <c r="V44" s="104">
        <v>0</v>
      </c>
      <c r="W44" s="104">
        <v>0</v>
      </c>
    </row>
    <row r="45" spans="1:23" ht="12.75" customHeight="1">
      <c r="A45" s="135"/>
      <c r="B45" s="135"/>
      <c r="C45" s="135"/>
      <c r="D45" s="133"/>
      <c r="E45" s="133"/>
      <c r="F45" s="133" t="s">
        <v>35</v>
      </c>
      <c r="G45" s="133"/>
      <c r="H45" s="104">
        <v>26748443.59</v>
      </c>
      <c r="I45" s="104">
        <v>22139462.59</v>
      </c>
      <c r="J45" s="104">
        <v>18656572.59</v>
      </c>
      <c r="K45" s="104">
        <v>16068271</v>
      </c>
      <c r="L45" s="104">
        <v>2588301.59</v>
      </c>
      <c r="M45" s="104">
        <v>1187000</v>
      </c>
      <c r="N45" s="104">
        <v>362830</v>
      </c>
      <c r="O45" s="104">
        <v>1933060</v>
      </c>
      <c r="P45" s="104">
        <v>0</v>
      </c>
      <c r="Q45" s="104">
        <v>0</v>
      </c>
      <c r="R45" s="104">
        <v>4608981</v>
      </c>
      <c r="S45" s="104">
        <v>4608981</v>
      </c>
      <c r="T45" s="134">
        <v>2924080</v>
      </c>
      <c r="U45" s="134"/>
      <c r="V45" s="104">
        <v>0</v>
      </c>
      <c r="W45" s="104">
        <v>0</v>
      </c>
    </row>
    <row r="46" spans="1:23" ht="12.75" customHeight="1">
      <c r="A46" s="135" t="s">
        <v>63</v>
      </c>
      <c r="B46" s="135" t="s">
        <v>292</v>
      </c>
      <c r="C46" s="135" t="s">
        <v>63</v>
      </c>
      <c r="D46" s="133" t="s">
        <v>293</v>
      </c>
      <c r="E46" s="133"/>
      <c r="F46" s="133" t="s">
        <v>32</v>
      </c>
      <c r="G46" s="133"/>
      <c r="H46" s="104">
        <v>2204507</v>
      </c>
      <c r="I46" s="104">
        <v>2204507</v>
      </c>
      <c r="J46" s="104">
        <v>2094587</v>
      </c>
      <c r="K46" s="104">
        <v>1897701</v>
      </c>
      <c r="L46" s="104">
        <v>196886</v>
      </c>
      <c r="M46" s="104">
        <v>0</v>
      </c>
      <c r="N46" s="104">
        <v>109920</v>
      </c>
      <c r="O46" s="104">
        <v>0</v>
      </c>
      <c r="P46" s="104">
        <v>0</v>
      </c>
      <c r="Q46" s="104">
        <v>0</v>
      </c>
      <c r="R46" s="104">
        <v>0</v>
      </c>
      <c r="S46" s="104">
        <v>0</v>
      </c>
      <c r="T46" s="134">
        <v>0</v>
      </c>
      <c r="U46" s="134"/>
      <c r="V46" s="104">
        <v>0</v>
      </c>
      <c r="W46" s="104">
        <v>0</v>
      </c>
    </row>
    <row r="47" spans="1:23" ht="12.75" customHeight="1">
      <c r="A47" s="135"/>
      <c r="B47" s="135"/>
      <c r="C47" s="135"/>
      <c r="D47" s="133"/>
      <c r="E47" s="133"/>
      <c r="F47" s="133" t="s">
        <v>33</v>
      </c>
      <c r="G47" s="133"/>
      <c r="H47" s="104">
        <v>-1910</v>
      </c>
      <c r="I47" s="104">
        <v>-1910</v>
      </c>
      <c r="J47" s="104">
        <v>-1910</v>
      </c>
      <c r="K47" s="104">
        <v>-1910</v>
      </c>
      <c r="L47" s="104">
        <v>0</v>
      </c>
      <c r="M47" s="104">
        <v>0</v>
      </c>
      <c r="N47" s="104">
        <v>0</v>
      </c>
      <c r="O47" s="104">
        <v>0</v>
      </c>
      <c r="P47" s="104">
        <v>0</v>
      </c>
      <c r="Q47" s="104">
        <v>0</v>
      </c>
      <c r="R47" s="104">
        <v>0</v>
      </c>
      <c r="S47" s="104">
        <v>0</v>
      </c>
      <c r="T47" s="134">
        <v>0</v>
      </c>
      <c r="U47" s="134"/>
      <c r="V47" s="104">
        <v>0</v>
      </c>
      <c r="W47" s="104">
        <v>0</v>
      </c>
    </row>
    <row r="48" spans="1:23" ht="12.75" customHeight="1">
      <c r="A48" s="135"/>
      <c r="B48" s="135"/>
      <c r="C48" s="135"/>
      <c r="D48" s="133"/>
      <c r="E48" s="133"/>
      <c r="F48" s="133" t="s">
        <v>34</v>
      </c>
      <c r="G48" s="133"/>
      <c r="H48" s="104">
        <v>8200</v>
      </c>
      <c r="I48" s="104">
        <v>8200</v>
      </c>
      <c r="J48" s="104">
        <v>0</v>
      </c>
      <c r="K48" s="104">
        <v>0</v>
      </c>
      <c r="L48" s="104">
        <v>0</v>
      </c>
      <c r="M48" s="104">
        <v>0</v>
      </c>
      <c r="N48" s="104">
        <v>8200</v>
      </c>
      <c r="O48" s="104">
        <v>0</v>
      </c>
      <c r="P48" s="104">
        <v>0</v>
      </c>
      <c r="Q48" s="104">
        <v>0</v>
      </c>
      <c r="R48" s="104">
        <v>0</v>
      </c>
      <c r="S48" s="104">
        <v>0</v>
      </c>
      <c r="T48" s="134">
        <v>0</v>
      </c>
      <c r="U48" s="134"/>
      <c r="V48" s="104">
        <v>0</v>
      </c>
      <c r="W48" s="104">
        <v>0</v>
      </c>
    </row>
    <row r="49" spans="1:23" ht="12.75" customHeight="1">
      <c r="A49" s="135"/>
      <c r="B49" s="135"/>
      <c r="C49" s="135"/>
      <c r="D49" s="133"/>
      <c r="E49" s="133"/>
      <c r="F49" s="133" t="s">
        <v>35</v>
      </c>
      <c r="G49" s="133"/>
      <c r="H49" s="104">
        <v>2210797</v>
      </c>
      <c r="I49" s="104">
        <v>2210797</v>
      </c>
      <c r="J49" s="104">
        <v>2092677</v>
      </c>
      <c r="K49" s="104">
        <v>1895791</v>
      </c>
      <c r="L49" s="104">
        <v>196886</v>
      </c>
      <c r="M49" s="104">
        <v>0</v>
      </c>
      <c r="N49" s="104">
        <v>118120</v>
      </c>
      <c r="O49" s="104">
        <v>0</v>
      </c>
      <c r="P49" s="104">
        <v>0</v>
      </c>
      <c r="Q49" s="104">
        <v>0</v>
      </c>
      <c r="R49" s="104">
        <v>0</v>
      </c>
      <c r="S49" s="104">
        <v>0</v>
      </c>
      <c r="T49" s="134">
        <v>0</v>
      </c>
      <c r="U49" s="134"/>
      <c r="V49" s="104">
        <v>0</v>
      </c>
      <c r="W49" s="104">
        <v>0</v>
      </c>
    </row>
    <row r="50" spans="1:23" ht="12.75" customHeight="1">
      <c r="A50" s="135" t="s">
        <v>63</v>
      </c>
      <c r="B50" s="135" t="s">
        <v>294</v>
      </c>
      <c r="C50" s="135" t="s">
        <v>63</v>
      </c>
      <c r="D50" s="133" t="s">
        <v>295</v>
      </c>
      <c r="E50" s="133"/>
      <c r="F50" s="133" t="s">
        <v>32</v>
      </c>
      <c r="G50" s="133"/>
      <c r="H50" s="104">
        <v>372316</v>
      </c>
      <c r="I50" s="104">
        <v>372316</v>
      </c>
      <c r="J50" s="104">
        <v>352128</v>
      </c>
      <c r="K50" s="104">
        <v>303513</v>
      </c>
      <c r="L50" s="104">
        <v>48615</v>
      </c>
      <c r="M50" s="104">
        <v>0</v>
      </c>
      <c r="N50" s="104">
        <v>20188</v>
      </c>
      <c r="O50" s="104">
        <v>0</v>
      </c>
      <c r="P50" s="104">
        <v>0</v>
      </c>
      <c r="Q50" s="104">
        <v>0</v>
      </c>
      <c r="R50" s="104">
        <v>0</v>
      </c>
      <c r="S50" s="104">
        <v>0</v>
      </c>
      <c r="T50" s="134">
        <v>0</v>
      </c>
      <c r="U50" s="134"/>
      <c r="V50" s="104">
        <v>0</v>
      </c>
      <c r="W50" s="104">
        <v>0</v>
      </c>
    </row>
    <row r="51" spans="1:23" ht="12.75" customHeight="1">
      <c r="A51" s="135"/>
      <c r="B51" s="135"/>
      <c r="C51" s="135"/>
      <c r="D51" s="133"/>
      <c r="E51" s="133"/>
      <c r="F51" s="133" t="s">
        <v>33</v>
      </c>
      <c r="G51" s="133"/>
      <c r="H51" s="104">
        <v>-21200</v>
      </c>
      <c r="I51" s="104">
        <v>-21200</v>
      </c>
      <c r="J51" s="104">
        <v>-20000</v>
      </c>
      <c r="K51" s="104">
        <v>-18000</v>
      </c>
      <c r="L51" s="104">
        <v>-2000</v>
      </c>
      <c r="M51" s="104">
        <v>0</v>
      </c>
      <c r="N51" s="104">
        <v>-1200</v>
      </c>
      <c r="O51" s="104">
        <v>0</v>
      </c>
      <c r="P51" s="104">
        <v>0</v>
      </c>
      <c r="Q51" s="104">
        <v>0</v>
      </c>
      <c r="R51" s="104">
        <v>0</v>
      </c>
      <c r="S51" s="104">
        <v>0</v>
      </c>
      <c r="T51" s="134">
        <v>0</v>
      </c>
      <c r="U51" s="134"/>
      <c r="V51" s="104">
        <v>0</v>
      </c>
      <c r="W51" s="104">
        <v>0</v>
      </c>
    </row>
    <row r="52" spans="1:23" ht="12.75" customHeight="1">
      <c r="A52" s="135"/>
      <c r="B52" s="135"/>
      <c r="C52" s="135"/>
      <c r="D52" s="133"/>
      <c r="E52" s="133"/>
      <c r="F52" s="133" t="s">
        <v>34</v>
      </c>
      <c r="G52" s="133"/>
      <c r="H52" s="104">
        <v>0</v>
      </c>
      <c r="I52" s="104">
        <v>0</v>
      </c>
      <c r="J52" s="104">
        <v>0</v>
      </c>
      <c r="K52" s="104">
        <v>0</v>
      </c>
      <c r="L52" s="104">
        <v>0</v>
      </c>
      <c r="M52" s="104">
        <v>0</v>
      </c>
      <c r="N52" s="104">
        <v>0</v>
      </c>
      <c r="O52" s="104">
        <v>0</v>
      </c>
      <c r="P52" s="104">
        <v>0</v>
      </c>
      <c r="Q52" s="104">
        <v>0</v>
      </c>
      <c r="R52" s="104">
        <v>0</v>
      </c>
      <c r="S52" s="104">
        <v>0</v>
      </c>
      <c r="T52" s="134">
        <v>0</v>
      </c>
      <c r="U52" s="134"/>
      <c r="V52" s="104">
        <v>0</v>
      </c>
      <c r="W52" s="104">
        <v>0</v>
      </c>
    </row>
    <row r="53" spans="1:23" ht="12.75" customHeight="1">
      <c r="A53" s="135"/>
      <c r="B53" s="135"/>
      <c r="C53" s="135"/>
      <c r="D53" s="133"/>
      <c r="E53" s="133"/>
      <c r="F53" s="133" t="s">
        <v>35</v>
      </c>
      <c r="G53" s="133"/>
      <c r="H53" s="104">
        <v>351116</v>
      </c>
      <c r="I53" s="104">
        <v>351116</v>
      </c>
      <c r="J53" s="104">
        <v>332128</v>
      </c>
      <c r="K53" s="104">
        <v>285513</v>
      </c>
      <c r="L53" s="104">
        <v>46615</v>
      </c>
      <c r="M53" s="104">
        <v>0</v>
      </c>
      <c r="N53" s="104">
        <v>18988</v>
      </c>
      <c r="O53" s="104">
        <v>0</v>
      </c>
      <c r="P53" s="104">
        <v>0</v>
      </c>
      <c r="Q53" s="104">
        <v>0</v>
      </c>
      <c r="R53" s="104">
        <v>0</v>
      </c>
      <c r="S53" s="104">
        <v>0</v>
      </c>
      <c r="T53" s="134">
        <v>0</v>
      </c>
      <c r="U53" s="134"/>
      <c r="V53" s="104">
        <v>0</v>
      </c>
      <c r="W53" s="104">
        <v>0</v>
      </c>
    </row>
    <row r="54" spans="1:23" ht="12.75" customHeight="1">
      <c r="A54" s="135" t="s">
        <v>63</v>
      </c>
      <c r="B54" s="135" t="s">
        <v>296</v>
      </c>
      <c r="C54" s="135" t="s">
        <v>63</v>
      </c>
      <c r="D54" s="133" t="s">
        <v>297</v>
      </c>
      <c r="E54" s="133"/>
      <c r="F54" s="133" t="s">
        <v>32</v>
      </c>
      <c r="G54" s="133"/>
      <c r="H54" s="104">
        <v>758727</v>
      </c>
      <c r="I54" s="104">
        <v>758727</v>
      </c>
      <c r="J54" s="104">
        <v>717659</v>
      </c>
      <c r="K54" s="104">
        <v>608390</v>
      </c>
      <c r="L54" s="104">
        <v>109269</v>
      </c>
      <c r="M54" s="104">
        <v>0</v>
      </c>
      <c r="N54" s="104">
        <v>41068</v>
      </c>
      <c r="O54" s="104">
        <v>0</v>
      </c>
      <c r="P54" s="104">
        <v>0</v>
      </c>
      <c r="Q54" s="104">
        <v>0</v>
      </c>
      <c r="R54" s="104">
        <v>0</v>
      </c>
      <c r="S54" s="104">
        <v>0</v>
      </c>
      <c r="T54" s="134">
        <v>0</v>
      </c>
      <c r="U54" s="134"/>
      <c r="V54" s="104">
        <v>0</v>
      </c>
      <c r="W54" s="104">
        <v>0</v>
      </c>
    </row>
    <row r="55" spans="1:23" ht="12.75" customHeight="1">
      <c r="A55" s="135"/>
      <c r="B55" s="135"/>
      <c r="C55" s="135"/>
      <c r="D55" s="133"/>
      <c r="E55" s="133"/>
      <c r="F55" s="133" t="s">
        <v>33</v>
      </c>
      <c r="G55" s="133"/>
      <c r="H55" s="104">
        <v>-141590</v>
      </c>
      <c r="I55" s="104">
        <v>-141590</v>
      </c>
      <c r="J55" s="104">
        <v>-127710</v>
      </c>
      <c r="K55" s="104">
        <v>-108590</v>
      </c>
      <c r="L55" s="104">
        <v>-19120</v>
      </c>
      <c r="M55" s="104">
        <v>0</v>
      </c>
      <c r="N55" s="104">
        <v>-13880</v>
      </c>
      <c r="O55" s="104">
        <v>0</v>
      </c>
      <c r="P55" s="104">
        <v>0</v>
      </c>
      <c r="Q55" s="104">
        <v>0</v>
      </c>
      <c r="R55" s="104">
        <v>0</v>
      </c>
      <c r="S55" s="104">
        <v>0</v>
      </c>
      <c r="T55" s="134">
        <v>0</v>
      </c>
      <c r="U55" s="134"/>
      <c r="V55" s="104">
        <v>0</v>
      </c>
      <c r="W55" s="104">
        <v>0</v>
      </c>
    </row>
    <row r="56" spans="1:23" ht="12.75" customHeight="1">
      <c r="A56" s="135"/>
      <c r="B56" s="135"/>
      <c r="C56" s="135"/>
      <c r="D56" s="133"/>
      <c r="E56" s="133"/>
      <c r="F56" s="133" t="s">
        <v>34</v>
      </c>
      <c r="G56" s="133"/>
      <c r="H56" s="104">
        <v>0</v>
      </c>
      <c r="I56" s="104">
        <v>0</v>
      </c>
      <c r="J56" s="104">
        <v>0</v>
      </c>
      <c r="K56" s="104">
        <v>0</v>
      </c>
      <c r="L56" s="104">
        <v>0</v>
      </c>
      <c r="M56" s="104">
        <v>0</v>
      </c>
      <c r="N56" s="104">
        <v>0</v>
      </c>
      <c r="O56" s="104">
        <v>0</v>
      </c>
      <c r="P56" s="104">
        <v>0</v>
      </c>
      <c r="Q56" s="104">
        <v>0</v>
      </c>
      <c r="R56" s="104">
        <v>0</v>
      </c>
      <c r="S56" s="104">
        <v>0</v>
      </c>
      <c r="T56" s="134">
        <v>0</v>
      </c>
      <c r="U56" s="134"/>
      <c r="V56" s="104">
        <v>0</v>
      </c>
      <c r="W56" s="104">
        <v>0</v>
      </c>
    </row>
    <row r="57" spans="1:23" ht="12.75" customHeight="1">
      <c r="A57" s="135"/>
      <c r="B57" s="135"/>
      <c r="C57" s="135"/>
      <c r="D57" s="133"/>
      <c r="E57" s="133"/>
      <c r="F57" s="133" t="s">
        <v>35</v>
      </c>
      <c r="G57" s="133"/>
      <c r="H57" s="104">
        <v>617137</v>
      </c>
      <c r="I57" s="104">
        <v>617137</v>
      </c>
      <c r="J57" s="104">
        <v>589949</v>
      </c>
      <c r="K57" s="104">
        <v>499800</v>
      </c>
      <c r="L57" s="104">
        <v>90149</v>
      </c>
      <c r="M57" s="104">
        <v>0</v>
      </c>
      <c r="N57" s="104">
        <v>27188</v>
      </c>
      <c r="O57" s="104">
        <v>0</v>
      </c>
      <c r="P57" s="104">
        <v>0</v>
      </c>
      <c r="Q57" s="104">
        <v>0</v>
      </c>
      <c r="R57" s="104">
        <v>0</v>
      </c>
      <c r="S57" s="104">
        <v>0</v>
      </c>
      <c r="T57" s="134">
        <v>0</v>
      </c>
      <c r="U57" s="134"/>
      <c r="V57" s="104">
        <v>0</v>
      </c>
      <c r="W57" s="104">
        <v>0</v>
      </c>
    </row>
    <row r="58" spans="1:23" ht="12.75" customHeight="1">
      <c r="A58" s="135" t="s">
        <v>63</v>
      </c>
      <c r="B58" s="135" t="s">
        <v>298</v>
      </c>
      <c r="C58" s="135" t="s">
        <v>63</v>
      </c>
      <c r="D58" s="133" t="s">
        <v>299</v>
      </c>
      <c r="E58" s="133"/>
      <c r="F58" s="133" t="s">
        <v>32</v>
      </c>
      <c r="G58" s="133"/>
      <c r="H58" s="104">
        <v>7179325</v>
      </c>
      <c r="I58" s="104">
        <v>7179325</v>
      </c>
      <c r="J58" s="104">
        <v>5598677</v>
      </c>
      <c r="K58" s="104">
        <v>4658554</v>
      </c>
      <c r="L58" s="104">
        <v>940123</v>
      </c>
      <c r="M58" s="104">
        <v>630000</v>
      </c>
      <c r="N58" s="104">
        <v>40972</v>
      </c>
      <c r="O58" s="104">
        <v>909676</v>
      </c>
      <c r="P58" s="104">
        <v>0</v>
      </c>
      <c r="Q58" s="104">
        <v>0</v>
      </c>
      <c r="R58" s="104">
        <v>0</v>
      </c>
      <c r="S58" s="104">
        <v>0</v>
      </c>
      <c r="T58" s="134">
        <v>0</v>
      </c>
      <c r="U58" s="134"/>
      <c r="V58" s="104">
        <v>0</v>
      </c>
      <c r="W58" s="104">
        <v>0</v>
      </c>
    </row>
    <row r="59" spans="1:23" ht="12.75" customHeight="1">
      <c r="A59" s="135"/>
      <c r="B59" s="135"/>
      <c r="C59" s="135"/>
      <c r="D59" s="133"/>
      <c r="E59" s="133"/>
      <c r="F59" s="133" t="s">
        <v>33</v>
      </c>
      <c r="G59" s="133"/>
      <c r="H59" s="104">
        <v>0</v>
      </c>
      <c r="I59" s="104">
        <v>0</v>
      </c>
      <c r="J59" s="104">
        <v>0</v>
      </c>
      <c r="K59" s="104">
        <v>0</v>
      </c>
      <c r="L59" s="104">
        <v>0</v>
      </c>
      <c r="M59" s="104">
        <v>0</v>
      </c>
      <c r="N59" s="104">
        <v>0</v>
      </c>
      <c r="O59" s="104">
        <v>0</v>
      </c>
      <c r="P59" s="104">
        <v>0</v>
      </c>
      <c r="Q59" s="104">
        <v>0</v>
      </c>
      <c r="R59" s="104">
        <v>0</v>
      </c>
      <c r="S59" s="104">
        <v>0</v>
      </c>
      <c r="T59" s="134">
        <v>0</v>
      </c>
      <c r="U59" s="134"/>
      <c r="V59" s="104">
        <v>0</v>
      </c>
      <c r="W59" s="104">
        <v>0</v>
      </c>
    </row>
    <row r="60" spans="1:23" ht="12.75" customHeight="1">
      <c r="A60" s="135"/>
      <c r="B60" s="135"/>
      <c r="C60" s="135"/>
      <c r="D60" s="133"/>
      <c r="E60" s="133"/>
      <c r="F60" s="133" t="s">
        <v>34</v>
      </c>
      <c r="G60" s="133"/>
      <c r="H60" s="104">
        <v>803871</v>
      </c>
      <c r="I60" s="104">
        <v>803871</v>
      </c>
      <c r="J60" s="104">
        <v>686820</v>
      </c>
      <c r="K60" s="104">
        <v>671120</v>
      </c>
      <c r="L60" s="104">
        <v>15700</v>
      </c>
      <c r="M60" s="104">
        <v>106000</v>
      </c>
      <c r="N60" s="104">
        <v>11051</v>
      </c>
      <c r="O60" s="104">
        <v>0</v>
      </c>
      <c r="P60" s="104">
        <v>0</v>
      </c>
      <c r="Q60" s="104">
        <v>0</v>
      </c>
      <c r="R60" s="104">
        <v>0</v>
      </c>
      <c r="S60" s="104">
        <v>0</v>
      </c>
      <c r="T60" s="134">
        <v>0</v>
      </c>
      <c r="U60" s="134"/>
      <c r="V60" s="104">
        <v>0</v>
      </c>
      <c r="W60" s="104">
        <v>0</v>
      </c>
    </row>
    <row r="61" spans="1:23" ht="12.75" customHeight="1">
      <c r="A61" s="135"/>
      <c r="B61" s="135"/>
      <c r="C61" s="135"/>
      <c r="D61" s="133"/>
      <c r="E61" s="133"/>
      <c r="F61" s="133" t="s">
        <v>35</v>
      </c>
      <c r="G61" s="133"/>
      <c r="H61" s="104">
        <v>7983196</v>
      </c>
      <c r="I61" s="104">
        <v>7983196</v>
      </c>
      <c r="J61" s="104">
        <v>6285497</v>
      </c>
      <c r="K61" s="104">
        <v>5329674</v>
      </c>
      <c r="L61" s="104">
        <v>955823</v>
      </c>
      <c r="M61" s="104">
        <v>736000</v>
      </c>
      <c r="N61" s="104">
        <v>52023</v>
      </c>
      <c r="O61" s="104">
        <v>909676</v>
      </c>
      <c r="P61" s="104">
        <v>0</v>
      </c>
      <c r="Q61" s="104">
        <v>0</v>
      </c>
      <c r="R61" s="104">
        <v>0</v>
      </c>
      <c r="S61" s="104">
        <v>0</v>
      </c>
      <c r="T61" s="134">
        <v>0</v>
      </c>
      <c r="U61" s="134"/>
      <c r="V61" s="104">
        <v>0</v>
      </c>
      <c r="W61" s="104">
        <v>0</v>
      </c>
    </row>
    <row r="62" spans="1:23" ht="12.75" customHeight="1">
      <c r="A62" s="135" t="s">
        <v>63</v>
      </c>
      <c r="B62" s="135" t="s">
        <v>300</v>
      </c>
      <c r="C62" s="135" t="s">
        <v>63</v>
      </c>
      <c r="D62" s="133" t="s">
        <v>301</v>
      </c>
      <c r="E62" s="133"/>
      <c r="F62" s="133" t="s">
        <v>32</v>
      </c>
      <c r="G62" s="133"/>
      <c r="H62" s="104">
        <v>398182</v>
      </c>
      <c r="I62" s="104">
        <v>398182</v>
      </c>
      <c r="J62" s="104">
        <v>80582</v>
      </c>
      <c r="K62" s="104">
        <v>64822</v>
      </c>
      <c r="L62" s="104">
        <v>15760</v>
      </c>
      <c r="M62" s="104">
        <v>317000</v>
      </c>
      <c r="N62" s="104">
        <v>600</v>
      </c>
      <c r="O62" s="104">
        <v>0</v>
      </c>
      <c r="P62" s="104">
        <v>0</v>
      </c>
      <c r="Q62" s="104">
        <v>0</v>
      </c>
      <c r="R62" s="104">
        <v>0</v>
      </c>
      <c r="S62" s="104">
        <v>0</v>
      </c>
      <c r="T62" s="134">
        <v>0</v>
      </c>
      <c r="U62" s="134"/>
      <c r="V62" s="104">
        <v>0</v>
      </c>
      <c r="W62" s="104">
        <v>0</v>
      </c>
    </row>
    <row r="63" spans="1:23" ht="12.75" customHeight="1">
      <c r="A63" s="135"/>
      <c r="B63" s="135"/>
      <c r="C63" s="135"/>
      <c r="D63" s="133"/>
      <c r="E63" s="133"/>
      <c r="F63" s="133" t="s">
        <v>33</v>
      </c>
      <c r="G63" s="133"/>
      <c r="H63" s="104">
        <v>0</v>
      </c>
      <c r="I63" s="104">
        <v>0</v>
      </c>
      <c r="J63" s="104">
        <v>0</v>
      </c>
      <c r="K63" s="104">
        <v>0</v>
      </c>
      <c r="L63" s="104">
        <v>0</v>
      </c>
      <c r="M63" s="104">
        <v>0</v>
      </c>
      <c r="N63" s="104">
        <v>0</v>
      </c>
      <c r="O63" s="104">
        <v>0</v>
      </c>
      <c r="P63" s="104">
        <v>0</v>
      </c>
      <c r="Q63" s="104">
        <v>0</v>
      </c>
      <c r="R63" s="104">
        <v>0</v>
      </c>
      <c r="S63" s="104">
        <v>0</v>
      </c>
      <c r="T63" s="134">
        <v>0</v>
      </c>
      <c r="U63" s="134"/>
      <c r="V63" s="104">
        <v>0</v>
      </c>
      <c r="W63" s="104">
        <v>0</v>
      </c>
    </row>
    <row r="64" spans="1:23" ht="12.75" customHeight="1">
      <c r="A64" s="135"/>
      <c r="B64" s="135"/>
      <c r="C64" s="135"/>
      <c r="D64" s="133"/>
      <c r="E64" s="133"/>
      <c r="F64" s="133" t="s">
        <v>34</v>
      </c>
      <c r="G64" s="133"/>
      <c r="H64" s="104">
        <v>61621</v>
      </c>
      <c r="I64" s="104">
        <v>61621</v>
      </c>
      <c r="J64" s="104">
        <v>7621</v>
      </c>
      <c r="K64" s="104">
        <v>7621</v>
      </c>
      <c r="L64" s="104">
        <v>0</v>
      </c>
      <c r="M64" s="104">
        <v>54000</v>
      </c>
      <c r="N64" s="104">
        <v>0</v>
      </c>
      <c r="O64" s="104">
        <v>0</v>
      </c>
      <c r="P64" s="104">
        <v>0</v>
      </c>
      <c r="Q64" s="104">
        <v>0</v>
      </c>
      <c r="R64" s="104">
        <v>0</v>
      </c>
      <c r="S64" s="104">
        <v>0</v>
      </c>
      <c r="T64" s="134">
        <v>0</v>
      </c>
      <c r="U64" s="134"/>
      <c r="V64" s="104">
        <v>0</v>
      </c>
      <c r="W64" s="104">
        <v>0</v>
      </c>
    </row>
    <row r="65" spans="1:23" ht="12.75" customHeight="1">
      <c r="A65" s="135"/>
      <c r="B65" s="135"/>
      <c r="C65" s="135"/>
      <c r="D65" s="133"/>
      <c r="E65" s="133"/>
      <c r="F65" s="133" t="s">
        <v>35</v>
      </c>
      <c r="G65" s="133"/>
      <c r="H65" s="104">
        <v>459803</v>
      </c>
      <c r="I65" s="104">
        <v>459803</v>
      </c>
      <c r="J65" s="104">
        <v>88203</v>
      </c>
      <c r="K65" s="104">
        <v>72443</v>
      </c>
      <c r="L65" s="104">
        <v>15760</v>
      </c>
      <c r="M65" s="104">
        <v>371000</v>
      </c>
      <c r="N65" s="104">
        <v>600</v>
      </c>
      <c r="O65" s="104">
        <v>0</v>
      </c>
      <c r="P65" s="104">
        <v>0</v>
      </c>
      <c r="Q65" s="104">
        <v>0</v>
      </c>
      <c r="R65" s="104">
        <v>0</v>
      </c>
      <c r="S65" s="104">
        <v>0</v>
      </c>
      <c r="T65" s="134">
        <v>0</v>
      </c>
      <c r="U65" s="134"/>
      <c r="V65" s="104">
        <v>0</v>
      </c>
      <c r="W65" s="104">
        <v>0</v>
      </c>
    </row>
    <row r="66" spans="1:23" ht="12.75" customHeight="1">
      <c r="A66" s="135" t="s">
        <v>63</v>
      </c>
      <c r="B66" s="135" t="s">
        <v>362</v>
      </c>
      <c r="C66" s="135" t="s">
        <v>63</v>
      </c>
      <c r="D66" s="133" t="s">
        <v>363</v>
      </c>
      <c r="E66" s="133"/>
      <c r="F66" s="133" t="s">
        <v>32</v>
      </c>
      <c r="G66" s="133"/>
      <c r="H66" s="104">
        <v>921012</v>
      </c>
      <c r="I66" s="104">
        <v>921012</v>
      </c>
      <c r="J66" s="104">
        <v>903098</v>
      </c>
      <c r="K66" s="104">
        <v>867579</v>
      </c>
      <c r="L66" s="104">
        <v>35519</v>
      </c>
      <c r="M66" s="104">
        <v>0</v>
      </c>
      <c r="N66" s="104">
        <v>17914</v>
      </c>
      <c r="O66" s="104">
        <v>0</v>
      </c>
      <c r="P66" s="104">
        <v>0</v>
      </c>
      <c r="Q66" s="104">
        <v>0</v>
      </c>
      <c r="R66" s="104">
        <v>0</v>
      </c>
      <c r="S66" s="104">
        <v>0</v>
      </c>
      <c r="T66" s="134">
        <v>0</v>
      </c>
      <c r="U66" s="134"/>
      <c r="V66" s="104">
        <v>0</v>
      </c>
      <c r="W66" s="104">
        <v>0</v>
      </c>
    </row>
    <row r="67" spans="1:23" ht="12.75" customHeight="1">
      <c r="A67" s="135"/>
      <c r="B67" s="135"/>
      <c r="C67" s="135"/>
      <c r="D67" s="133"/>
      <c r="E67" s="133"/>
      <c r="F67" s="133" t="s">
        <v>33</v>
      </c>
      <c r="G67" s="133"/>
      <c r="H67" s="104">
        <v>0</v>
      </c>
      <c r="I67" s="104">
        <v>0</v>
      </c>
      <c r="J67" s="104">
        <v>0</v>
      </c>
      <c r="K67" s="104">
        <v>0</v>
      </c>
      <c r="L67" s="104">
        <v>0</v>
      </c>
      <c r="M67" s="104">
        <v>0</v>
      </c>
      <c r="N67" s="104">
        <v>0</v>
      </c>
      <c r="O67" s="104">
        <v>0</v>
      </c>
      <c r="P67" s="104">
        <v>0</v>
      </c>
      <c r="Q67" s="104">
        <v>0</v>
      </c>
      <c r="R67" s="104">
        <v>0</v>
      </c>
      <c r="S67" s="104">
        <v>0</v>
      </c>
      <c r="T67" s="134">
        <v>0</v>
      </c>
      <c r="U67" s="134"/>
      <c r="V67" s="104">
        <v>0</v>
      </c>
      <c r="W67" s="104">
        <v>0</v>
      </c>
    </row>
    <row r="68" spans="1:23" ht="12.75" customHeight="1">
      <c r="A68" s="135"/>
      <c r="B68" s="135"/>
      <c r="C68" s="135"/>
      <c r="D68" s="133"/>
      <c r="E68" s="133"/>
      <c r="F68" s="133" t="s">
        <v>34</v>
      </c>
      <c r="G68" s="133"/>
      <c r="H68" s="104">
        <v>105758</v>
      </c>
      <c r="I68" s="104">
        <v>105758</v>
      </c>
      <c r="J68" s="104">
        <v>103969</v>
      </c>
      <c r="K68" s="104">
        <v>97176</v>
      </c>
      <c r="L68" s="104">
        <v>6793</v>
      </c>
      <c r="M68" s="104">
        <v>0</v>
      </c>
      <c r="N68" s="104">
        <v>1789</v>
      </c>
      <c r="O68" s="104">
        <v>0</v>
      </c>
      <c r="P68" s="104">
        <v>0</v>
      </c>
      <c r="Q68" s="104">
        <v>0</v>
      </c>
      <c r="R68" s="104">
        <v>0</v>
      </c>
      <c r="S68" s="104">
        <v>0</v>
      </c>
      <c r="T68" s="134">
        <v>0</v>
      </c>
      <c r="U68" s="134"/>
      <c r="V68" s="104">
        <v>0</v>
      </c>
      <c r="W68" s="104">
        <v>0</v>
      </c>
    </row>
    <row r="69" spans="1:23" ht="12.75" customHeight="1">
      <c r="A69" s="135"/>
      <c r="B69" s="135"/>
      <c r="C69" s="135"/>
      <c r="D69" s="133"/>
      <c r="E69" s="133"/>
      <c r="F69" s="133" t="s">
        <v>35</v>
      </c>
      <c r="G69" s="133"/>
      <c r="H69" s="104">
        <v>1026770</v>
      </c>
      <c r="I69" s="104">
        <v>1026770</v>
      </c>
      <c r="J69" s="104">
        <v>1007067</v>
      </c>
      <c r="K69" s="104">
        <v>964755</v>
      </c>
      <c r="L69" s="104">
        <v>42312</v>
      </c>
      <c r="M69" s="104">
        <v>0</v>
      </c>
      <c r="N69" s="104">
        <v>19703</v>
      </c>
      <c r="O69" s="104">
        <v>0</v>
      </c>
      <c r="P69" s="104">
        <v>0</v>
      </c>
      <c r="Q69" s="104">
        <v>0</v>
      </c>
      <c r="R69" s="104">
        <v>0</v>
      </c>
      <c r="S69" s="104">
        <v>0</v>
      </c>
      <c r="T69" s="134">
        <v>0</v>
      </c>
      <c r="U69" s="134"/>
      <c r="V69" s="104">
        <v>0</v>
      </c>
      <c r="W69" s="104">
        <v>0</v>
      </c>
    </row>
    <row r="70" spans="1:23" ht="12.75" customHeight="1">
      <c r="A70" s="135" t="s">
        <v>63</v>
      </c>
      <c r="B70" s="135" t="s">
        <v>302</v>
      </c>
      <c r="C70" s="135" t="s">
        <v>63</v>
      </c>
      <c r="D70" s="133" t="s">
        <v>303</v>
      </c>
      <c r="E70" s="133"/>
      <c r="F70" s="133" t="s">
        <v>32</v>
      </c>
      <c r="G70" s="133"/>
      <c r="H70" s="104">
        <v>3823902</v>
      </c>
      <c r="I70" s="104">
        <v>3823902</v>
      </c>
      <c r="J70" s="104">
        <v>3696290</v>
      </c>
      <c r="K70" s="104">
        <v>3378597</v>
      </c>
      <c r="L70" s="104">
        <v>317693</v>
      </c>
      <c r="M70" s="104">
        <v>100000</v>
      </c>
      <c r="N70" s="104">
        <v>27612</v>
      </c>
      <c r="O70" s="104">
        <v>0</v>
      </c>
      <c r="P70" s="104">
        <v>0</v>
      </c>
      <c r="Q70" s="104">
        <v>0</v>
      </c>
      <c r="R70" s="104">
        <v>0</v>
      </c>
      <c r="S70" s="104">
        <v>0</v>
      </c>
      <c r="T70" s="134">
        <v>0</v>
      </c>
      <c r="U70" s="134"/>
      <c r="V70" s="104">
        <v>0</v>
      </c>
      <c r="W70" s="104">
        <v>0</v>
      </c>
    </row>
    <row r="71" spans="1:23" ht="12.75" customHeight="1">
      <c r="A71" s="135"/>
      <c r="B71" s="135"/>
      <c r="C71" s="135"/>
      <c r="D71" s="133"/>
      <c r="E71" s="133"/>
      <c r="F71" s="133" t="s">
        <v>33</v>
      </c>
      <c r="G71" s="133"/>
      <c r="H71" s="104">
        <v>-20000</v>
      </c>
      <c r="I71" s="104">
        <v>-20000</v>
      </c>
      <c r="J71" s="104">
        <v>0</v>
      </c>
      <c r="K71" s="104">
        <v>0</v>
      </c>
      <c r="L71" s="104">
        <v>0</v>
      </c>
      <c r="M71" s="104">
        <v>-20000</v>
      </c>
      <c r="N71" s="104">
        <v>0</v>
      </c>
      <c r="O71" s="104">
        <v>0</v>
      </c>
      <c r="P71" s="104">
        <v>0</v>
      </c>
      <c r="Q71" s="104">
        <v>0</v>
      </c>
      <c r="R71" s="104">
        <v>0</v>
      </c>
      <c r="S71" s="104">
        <v>0</v>
      </c>
      <c r="T71" s="134">
        <v>0</v>
      </c>
      <c r="U71" s="134"/>
      <c r="V71" s="104">
        <v>0</v>
      </c>
      <c r="W71" s="104">
        <v>0</v>
      </c>
    </row>
    <row r="72" spans="1:23" ht="12.75" customHeight="1">
      <c r="A72" s="135"/>
      <c r="B72" s="135"/>
      <c r="C72" s="135"/>
      <c r="D72" s="133"/>
      <c r="E72" s="133"/>
      <c r="F72" s="133" t="s">
        <v>34</v>
      </c>
      <c r="G72" s="133"/>
      <c r="H72" s="104">
        <v>730466</v>
      </c>
      <c r="I72" s="104">
        <v>730466</v>
      </c>
      <c r="J72" s="104">
        <v>723796</v>
      </c>
      <c r="K72" s="104">
        <v>705756</v>
      </c>
      <c r="L72" s="104">
        <v>18040</v>
      </c>
      <c r="M72" s="104">
        <v>0</v>
      </c>
      <c r="N72" s="104">
        <v>6670</v>
      </c>
      <c r="O72" s="104">
        <v>0</v>
      </c>
      <c r="P72" s="104">
        <v>0</v>
      </c>
      <c r="Q72" s="104">
        <v>0</v>
      </c>
      <c r="R72" s="104">
        <v>0</v>
      </c>
      <c r="S72" s="104">
        <v>0</v>
      </c>
      <c r="T72" s="134">
        <v>0</v>
      </c>
      <c r="U72" s="134"/>
      <c r="V72" s="104">
        <v>0</v>
      </c>
      <c r="W72" s="104">
        <v>0</v>
      </c>
    </row>
    <row r="73" spans="1:23" ht="12.75" customHeight="1">
      <c r="A73" s="135"/>
      <c r="B73" s="135"/>
      <c r="C73" s="135"/>
      <c r="D73" s="133"/>
      <c r="E73" s="133"/>
      <c r="F73" s="133" t="s">
        <v>35</v>
      </c>
      <c r="G73" s="133"/>
      <c r="H73" s="104">
        <v>4534368</v>
      </c>
      <c r="I73" s="104">
        <v>4534368</v>
      </c>
      <c r="J73" s="104">
        <v>4420086</v>
      </c>
      <c r="K73" s="104">
        <v>4084353</v>
      </c>
      <c r="L73" s="104">
        <v>335733</v>
      </c>
      <c r="M73" s="104">
        <v>80000</v>
      </c>
      <c r="N73" s="104">
        <v>34282</v>
      </c>
      <c r="O73" s="104">
        <v>0</v>
      </c>
      <c r="P73" s="104">
        <v>0</v>
      </c>
      <c r="Q73" s="104">
        <v>0</v>
      </c>
      <c r="R73" s="104">
        <v>0</v>
      </c>
      <c r="S73" s="104">
        <v>0</v>
      </c>
      <c r="T73" s="134">
        <v>0</v>
      </c>
      <c r="U73" s="134"/>
      <c r="V73" s="104">
        <v>0</v>
      </c>
      <c r="W73" s="104">
        <v>0</v>
      </c>
    </row>
    <row r="74" spans="1:23" ht="12.75" customHeight="1">
      <c r="A74" s="135" t="s">
        <v>63</v>
      </c>
      <c r="B74" s="135" t="s">
        <v>304</v>
      </c>
      <c r="C74" s="135" t="s">
        <v>63</v>
      </c>
      <c r="D74" s="133" t="s">
        <v>305</v>
      </c>
      <c r="E74" s="133"/>
      <c r="F74" s="133" t="s">
        <v>32</v>
      </c>
      <c r="G74" s="133"/>
      <c r="H74" s="104">
        <v>774994</v>
      </c>
      <c r="I74" s="104">
        <v>774994</v>
      </c>
      <c r="J74" s="104">
        <v>766907</v>
      </c>
      <c r="K74" s="104">
        <v>679314</v>
      </c>
      <c r="L74" s="104">
        <v>87593</v>
      </c>
      <c r="M74" s="104">
        <v>0</v>
      </c>
      <c r="N74" s="104">
        <v>8087</v>
      </c>
      <c r="O74" s="104">
        <v>0</v>
      </c>
      <c r="P74" s="104">
        <v>0</v>
      </c>
      <c r="Q74" s="104">
        <v>0</v>
      </c>
      <c r="R74" s="104">
        <v>0</v>
      </c>
      <c r="S74" s="104">
        <v>0</v>
      </c>
      <c r="T74" s="134">
        <v>0</v>
      </c>
      <c r="U74" s="134"/>
      <c r="V74" s="104">
        <v>0</v>
      </c>
      <c r="W74" s="104">
        <v>0</v>
      </c>
    </row>
    <row r="75" spans="1:23" ht="12.75" customHeight="1">
      <c r="A75" s="135"/>
      <c r="B75" s="135"/>
      <c r="C75" s="135"/>
      <c r="D75" s="133"/>
      <c r="E75" s="133"/>
      <c r="F75" s="133" t="s">
        <v>33</v>
      </c>
      <c r="G75" s="133"/>
      <c r="H75" s="104">
        <v>-50221</v>
      </c>
      <c r="I75" s="104">
        <v>-50221</v>
      </c>
      <c r="J75" s="104">
        <v>-50110</v>
      </c>
      <c r="K75" s="104">
        <v>-30798</v>
      </c>
      <c r="L75" s="104">
        <v>-19312</v>
      </c>
      <c r="M75" s="104">
        <v>0</v>
      </c>
      <c r="N75" s="104">
        <v>-111</v>
      </c>
      <c r="O75" s="104">
        <v>0</v>
      </c>
      <c r="P75" s="104">
        <v>0</v>
      </c>
      <c r="Q75" s="104">
        <v>0</v>
      </c>
      <c r="R75" s="104">
        <v>0</v>
      </c>
      <c r="S75" s="104">
        <v>0</v>
      </c>
      <c r="T75" s="134">
        <v>0</v>
      </c>
      <c r="U75" s="134"/>
      <c r="V75" s="104">
        <v>0</v>
      </c>
      <c r="W75" s="104">
        <v>0</v>
      </c>
    </row>
    <row r="76" spans="1:23" ht="12.75" customHeight="1">
      <c r="A76" s="135"/>
      <c r="B76" s="135"/>
      <c r="C76" s="135"/>
      <c r="D76" s="133"/>
      <c r="E76" s="133"/>
      <c r="F76" s="133" t="s">
        <v>34</v>
      </c>
      <c r="G76" s="133"/>
      <c r="H76" s="104">
        <v>0</v>
      </c>
      <c r="I76" s="104">
        <v>0</v>
      </c>
      <c r="J76" s="104">
        <v>0</v>
      </c>
      <c r="K76" s="104">
        <v>0</v>
      </c>
      <c r="L76" s="104">
        <v>0</v>
      </c>
      <c r="M76" s="104">
        <v>0</v>
      </c>
      <c r="N76" s="104">
        <v>0</v>
      </c>
      <c r="O76" s="104">
        <v>0</v>
      </c>
      <c r="P76" s="104">
        <v>0</v>
      </c>
      <c r="Q76" s="104">
        <v>0</v>
      </c>
      <c r="R76" s="104">
        <v>0</v>
      </c>
      <c r="S76" s="104">
        <v>0</v>
      </c>
      <c r="T76" s="134">
        <v>0</v>
      </c>
      <c r="U76" s="134"/>
      <c r="V76" s="104">
        <v>0</v>
      </c>
      <c r="W76" s="104">
        <v>0</v>
      </c>
    </row>
    <row r="77" spans="1:23" ht="12.75" customHeight="1">
      <c r="A77" s="135"/>
      <c r="B77" s="135"/>
      <c r="C77" s="135"/>
      <c r="D77" s="133"/>
      <c r="E77" s="133"/>
      <c r="F77" s="133" t="s">
        <v>35</v>
      </c>
      <c r="G77" s="133"/>
      <c r="H77" s="104">
        <v>724773</v>
      </c>
      <c r="I77" s="104">
        <v>724773</v>
      </c>
      <c r="J77" s="104">
        <v>716797</v>
      </c>
      <c r="K77" s="104">
        <v>648516</v>
      </c>
      <c r="L77" s="104">
        <v>68281</v>
      </c>
      <c r="M77" s="104">
        <v>0</v>
      </c>
      <c r="N77" s="104">
        <v>7976</v>
      </c>
      <c r="O77" s="104">
        <v>0</v>
      </c>
      <c r="P77" s="104">
        <v>0</v>
      </c>
      <c r="Q77" s="104">
        <v>0</v>
      </c>
      <c r="R77" s="104">
        <v>0</v>
      </c>
      <c r="S77" s="104">
        <v>0</v>
      </c>
      <c r="T77" s="134">
        <v>0</v>
      </c>
      <c r="U77" s="134"/>
      <c r="V77" s="104">
        <v>0</v>
      </c>
      <c r="W77" s="104">
        <v>0</v>
      </c>
    </row>
    <row r="78" spans="1:23" ht="12.75" customHeight="1">
      <c r="A78" s="135" t="s">
        <v>63</v>
      </c>
      <c r="B78" s="135" t="s">
        <v>306</v>
      </c>
      <c r="C78" s="135" t="s">
        <v>63</v>
      </c>
      <c r="D78" s="133" t="s">
        <v>307</v>
      </c>
      <c r="E78" s="133"/>
      <c r="F78" s="133" t="s">
        <v>32</v>
      </c>
      <c r="G78" s="133"/>
      <c r="H78" s="104">
        <v>1518487</v>
      </c>
      <c r="I78" s="104">
        <v>1518487</v>
      </c>
      <c r="J78" s="104">
        <v>1438210</v>
      </c>
      <c r="K78" s="104">
        <v>1339150</v>
      </c>
      <c r="L78" s="104">
        <v>99060</v>
      </c>
      <c r="M78" s="104">
        <v>0</v>
      </c>
      <c r="N78" s="104">
        <v>80277</v>
      </c>
      <c r="O78" s="104">
        <v>0</v>
      </c>
      <c r="P78" s="104">
        <v>0</v>
      </c>
      <c r="Q78" s="104">
        <v>0</v>
      </c>
      <c r="R78" s="104">
        <v>0</v>
      </c>
      <c r="S78" s="104">
        <v>0</v>
      </c>
      <c r="T78" s="134">
        <v>0</v>
      </c>
      <c r="U78" s="134"/>
      <c r="V78" s="104">
        <v>0</v>
      </c>
      <c r="W78" s="104">
        <v>0</v>
      </c>
    </row>
    <row r="79" spans="1:23" ht="12.75" customHeight="1">
      <c r="A79" s="135"/>
      <c r="B79" s="135"/>
      <c r="C79" s="135"/>
      <c r="D79" s="133"/>
      <c r="E79" s="133"/>
      <c r="F79" s="133" t="s">
        <v>33</v>
      </c>
      <c r="G79" s="133"/>
      <c r="H79" s="104">
        <v>0</v>
      </c>
      <c r="I79" s="104">
        <v>0</v>
      </c>
      <c r="J79" s="104">
        <v>0</v>
      </c>
      <c r="K79" s="104">
        <v>0</v>
      </c>
      <c r="L79" s="104">
        <v>0</v>
      </c>
      <c r="M79" s="104">
        <v>0</v>
      </c>
      <c r="N79" s="104">
        <v>0</v>
      </c>
      <c r="O79" s="104">
        <v>0</v>
      </c>
      <c r="P79" s="104">
        <v>0</v>
      </c>
      <c r="Q79" s="104">
        <v>0</v>
      </c>
      <c r="R79" s="104">
        <v>0</v>
      </c>
      <c r="S79" s="104">
        <v>0</v>
      </c>
      <c r="T79" s="134">
        <v>0</v>
      </c>
      <c r="U79" s="134"/>
      <c r="V79" s="104">
        <v>0</v>
      </c>
      <c r="W79" s="104">
        <v>0</v>
      </c>
    </row>
    <row r="80" spans="1:23" ht="12.75" customHeight="1">
      <c r="A80" s="135"/>
      <c r="B80" s="135"/>
      <c r="C80" s="135"/>
      <c r="D80" s="133"/>
      <c r="E80" s="133"/>
      <c r="F80" s="133" t="s">
        <v>34</v>
      </c>
      <c r="G80" s="133"/>
      <c r="H80" s="104">
        <v>48282</v>
      </c>
      <c r="I80" s="104">
        <v>48282</v>
      </c>
      <c r="J80" s="104">
        <v>46882</v>
      </c>
      <c r="K80" s="104">
        <v>46882</v>
      </c>
      <c r="L80" s="104">
        <v>0</v>
      </c>
      <c r="M80" s="104">
        <v>0</v>
      </c>
      <c r="N80" s="104">
        <v>1400</v>
      </c>
      <c r="O80" s="104">
        <v>0</v>
      </c>
      <c r="P80" s="104">
        <v>0</v>
      </c>
      <c r="Q80" s="104">
        <v>0</v>
      </c>
      <c r="R80" s="104">
        <v>0</v>
      </c>
      <c r="S80" s="104">
        <v>0</v>
      </c>
      <c r="T80" s="134">
        <v>0</v>
      </c>
      <c r="U80" s="134"/>
      <c r="V80" s="104">
        <v>0</v>
      </c>
      <c r="W80" s="104">
        <v>0</v>
      </c>
    </row>
    <row r="81" spans="1:23" ht="12.75" customHeight="1">
      <c r="A81" s="135"/>
      <c r="B81" s="135"/>
      <c r="C81" s="135"/>
      <c r="D81" s="133"/>
      <c r="E81" s="133"/>
      <c r="F81" s="133" t="s">
        <v>35</v>
      </c>
      <c r="G81" s="133"/>
      <c r="H81" s="104">
        <v>1566769</v>
      </c>
      <c r="I81" s="104">
        <v>1566769</v>
      </c>
      <c r="J81" s="104">
        <v>1485092</v>
      </c>
      <c r="K81" s="104">
        <v>1386032</v>
      </c>
      <c r="L81" s="104">
        <v>99060</v>
      </c>
      <c r="M81" s="104">
        <v>0</v>
      </c>
      <c r="N81" s="104">
        <v>81677</v>
      </c>
      <c r="O81" s="104">
        <v>0</v>
      </c>
      <c r="P81" s="104">
        <v>0</v>
      </c>
      <c r="Q81" s="104">
        <v>0</v>
      </c>
      <c r="R81" s="104">
        <v>0</v>
      </c>
      <c r="S81" s="104">
        <v>0</v>
      </c>
      <c r="T81" s="134">
        <v>0</v>
      </c>
      <c r="U81" s="134"/>
      <c r="V81" s="104">
        <v>0</v>
      </c>
      <c r="W81" s="104">
        <v>0</v>
      </c>
    </row>
    <row r="82" spans="1:23" ht="12.75" customHeight="1">
      <c r="A82" s="135" t="s">
        <v>63</v>
      </c>
      <c r="B82" s="135" t="s">
        <v>364</v>
      </c>
      <c r="C82" s="135" t="s">
        <v>63</v>
      </c>
      <c r="D82" s="133" t="s">
        <v>365</v>
      </c>
      <c r="E82" s="133"/>
      <c r="F82" s="133" t="s">
        <v>32</v>
      </c>
      <c r="G82" s="133"/>
      <c r="H82" s="104">
        <v>86157</v>
      </c>
      <c r="I82" s="104">
        <v>86157</v>
      </c>
      <c r="J82" s="104">
        <v>86157</v>
      </c>
      <c r="K82" s="104">
        <v>0</v>
      </c>
      <c r="L82" s="104">
        <v>86157</v>
      </c>
      <c r="M82" s="104">
        <v>0</v>
      </c>
      <c r="N82" s="104">
        <v>0</v>
      </c>
      <c r="O82" s="104">
        <v>0</v>
      </c>
      <c r="P82" s="104">
        <v>0</v>
      </c>
      <c r="Q82" s="104">
        <v>0</v>
      </c>
      <c r="R82" s="104">
        <v>0</v>
      </c>
      <c r="S82" s="104">
        <v>0</v>
      </c>
      <c r="T82" s="134">
        <v>0</v>
      </c>
      <c r="U82" s="134"/>
      <c r="V82" s="104">
        <v>0</v>
      </c>
      <c r="W82" s="104">
        <v>0</v>
      </c>
    </row>
    <row r="83" spans="1:23" ht="12.75" customHeight="1">
      <c r="A83" s="135"/>
      <c r="B83" s="135"/>
      <c r="C83" s="135"/>
      <c r="D83" s="133"/>
      <c r="E83" s="133"/>
      <c r="F83" s="133" t="s">
        <v>33</v>
      </c>
      <c r="G83" s="133"/>
      <c r="H83" s="104">
        <v>-15000</v>
      </c>
      <c r="I83" s="104">
        <v>-15000</v>
      </c>
      <c r="J83" s="104">
        <v>-15000</v>
      </c>
      <c r="K83" s="104">
        <v>0</v>
      </c>
      <c r="L83" s="104">
        <v>-15000</v>
      </c>
      <c r="M83" s="104">
        <v>0</v>
      </c>
      <c r="N83" s="104">
        <v>0</v>
      </c>
      <c r="O83" s="104">
        <v>0</v>
      </c>
      <c r="P83" s="104">
        <v>0</v>
      </c>
      <c r="Q83" s="104">
        <v>0</v>
      </c>
      <c r="R83" s="104">
        <v>0</v>
      </c>
      <c r="S83" s="104">
        <v>0</v>
      </c>
      <c r="T83" s="134">
        <v>0</v>
      </c>
      <c r="U83" s="134"/>
      <c r="V83" s="104">
        <v>0</v>
      </c>
      <c r="W83" s="104">
        <v>0</v>
      </c>
    </row>
    <row r="84" spans="1:23" ht="12.75" customHeight="1">
      <c r="A84" s="135"/>
      <c r="B84" s="135"/>
      <c r="C84" s="135"/>
      <c r="D84" s="133"/>
      <c r="E84" s="133"/>
      <c r="F84" s="133" t="s">
        <v>34</v>
      </c>
      <c r="G84" s="133"/>
      <c r="H84" s="104">
        <v>0</v>
      </c>
      <c r="I84" s="104">
        <v>0</v>
      </c>
      <c r="J84" s="104">
        <v>0</v>
      </c>
      <c r="K84" s="104">
        <v>0</v>
      </c>
      <c r="L84" s="104">
        <v>0</v>
      </c>
      <c r="M84" s="104">
        <v>0</v>
      </c>
      <c r="N84" s="104">
        <v>0</v>
      </c>
      <c r="O84" s="104">
        <v>0</v>
      </c>
      <c r="P84" s="104">
        <v>0</v>
      </c>
      <c r="Q84" s="104">
        <v>0</v>
      </c>
      <c r="R84" s="104">
        <v>0</v>
      </c>
      <c r="S84" s="104">
        <v>0</v>
      </c>
      <c r="T84" s="134">
        <v>0</v>
      </c>
      <c r="U84" s="134"/>
      <c r="V84" s="104">
        <v>0</v>
      </c>
      <c r="W84" s="104">
        <v>0</v>
      </c>
    </row>
    <row r="85" spans="1:23" ht="12.75" customHeight="1">
      <c r="A85" s="135"/>
      <c r="B85" s="135"/>
      <c r="C85" s="135"/>
      <c r="D85" s="133"/>
      <c r="E85" s="133"/>
      <c r="F85" s="133" t="s">
        <v>35</v>
      </c>
      <c r="G85" s="133"/>
      <c r="H85" s="104">
        <v>71157</v>
      </c>
      <c r="I85" s="104">
        <v>71157</v>
      </c>
      <c r="J85" s="104">
        <v>71157</v>
      </c>
      <c r="K85" s="104">
        <v>0</v>
      </c>
      <c r="L85" s="104">
        <v>71157</v>
      </c>
      <c r="M85" s="104">
        <v>0</v>
      </c>
      <c r="N85" s="104">
        <v>0</v>
      </c>
      <c r="O85" s="104">
        <v>0</v>
      </c>
      <c r="P85" s="104">
        <v>0</v>
      </c>
      <c r="Q85" s="104">
        <v>0</v>
      </c>
      <c r="R85" s="104">
        <v>0</v>
      </c>
      <c r="S85" s="104">
        <v>0</v>
      </c>
      <c r="T85" s="134">
        <v>0</v>
      </c>
      <c r="U85" s="134"/>
      <c r="V85" s="104">
        <v>0</v>
      </c>
      <c r="W85" s="104">
        <v>0</v>
      </c>
    </row>
    <row r="86" spans="1:23" ht="12.75" customHeight="1">
      <c r="A86" s="135" t="s">
        <v>63</v>
      </c>
      <c r="B86" s="135" t="s">
        <v>308</v>
      </c>
      <c r="C86" s="135" t="s">
        <v>63</v>
      </c>
      <c r="D86" s="133" t="s">
        <v>309</v>
      </c>
      <c r="E86" s="133"/>
      <c r="F86" s="133" t="s">
        <v>32</v>
      </c>
      <c r="G86" s="133"/>
      <c r="H86" s="104">
        <v>460360.59</v>
      </c>
      <c r="I86" s="104">
        <v>460360.59</v>
      </c>
      <c r="J86" s="104">
        <v>460060.59</v>
      </c>
      <c r="K86" s="104">
        <v>211175</v>
      </c>
      <c r="L86" s="104">
        <v>248885.59</v>
      </c>
      <c r="M86" s="104">
        <v>0</v>
      </c>
      <c r="N86" s="104">
        <v>300</v>
      </c>
      <c r="O86" s="104">
        <v>0</v>
      </c>
      <c r="P86" s="104">
        <v>0</v>
      </c>
      <c r="Q86" s="104">
        <v>0</v>
      </c>
      <c r="R86" s="104">
        <v>0</v>
      </c>
      <c r="S86" s="104">
        <v>0</v>
      </c>
      <c r="T86" s="134">
        <v>0</v>
      </c>
      <c r="U86" s="134"/>
      <c r="V86" s="104">
        <v>0</v>
      </c>
      <c r="W86" s="104">
        <v>0</v>
      </c>
    </row>
    <row r="87" spans="1:23" ht="12.75" customHeight="1">
      <c r="A87" s="135"/>
      <c r="B87" s="135"/>
      <c r="C87" s="135"/>
      <c r="D87" s="133"/>
      <c r="E87" s="133"/>
      <c r="F87" s="133" t="s">
        <v>33</v>
      </c>
      <c r="G87" s="133"/>
      <c r="H87" s="104">
        <v>0</v>
      </c>
      <c r="I87" s="104">
        <v>0</v>
      </c>
      <c r="J87" s="104">
        <v>0</v>
      </c>
      <c r="K87" s="104">
        <v>0</v>
      </c>
      <c r="L87" s="104">
        <v>0</v>
      </c>
      <c r="M87" s="104">
        <v>0</v>
      </c>
      <c r="N87" s="104">
        <v>0</v>
      </c>
      <c r="O87" s="104">
        <v>0</v>
      </c>
      <c r="P87" s="104">
        <v>0</v>
      </c>
      <c r="Q87" s="104">
        <v>0</v>
      </c>
      <c r="R87" s="104">
        <v>0</v>
      </c>
      <c r="S87" s="104">
        <v>0</v>
      </c>
      <c r="T87" s="134">
        <v>0</v>
      </c>
      <c r="U87" s="134"/>
      <c r="V87" s="104">
        <v>0</v>
      </c>
      <c r="W87" s="104">
        <v>0</v>
      </c>
    </row>
    <row r="88" spans="1:23" ht="12.75" customHeight="1">
      <c r="A88" s="135"/>
      <c r="B88" s="135"/>
      <c r="C88" s="135"/>
      <c r="D88" s="133"/>
      <c r="E88" s="133"/>
      <c r="F88" s="133" t="s">
        <v>34</v>
      </c>
      <c r="G88" s="133"/>
      <c r="H88" s="104">
        <v>49629</v>
      </c>
      <c r="I88" s="104">
        <v>49629</v>
      </c>
      <c r="J88" s="104">
        <v>49629</v>
      </c>
      <c r="K88" s="104">
        <v>48629</v>
      </c>
      <c r="L88" s="104">
        <v>1000</v>
      </c>
      <c r="M88" s="104">
        <v>0</v>
      </c>
      <c r="N88" s="104">
        <v>0</v>
      </c>
      <c r="O88" s="104">
        <v>0</v>
      </c>
      <c r="P88" s="104">
        <v>0</v>
      </c>
      <c r="Q88" s="104">
        <v>0</v>
      </c>
      <c r="R88" s="104">
        <v>0</v>
      </c>
      <c r="S88" s="104">
        <v>0</v>
      </c>
      <c r="T88" s="134">
        <v>0</v>
      </c>
      <c r="U88" s="134"/>
      <c r="V88" s="104">
        <v>0</v>
      </c>
      <c r="W88" s="104">
        <v>0</v>
      </c>
    </row>
    <row r="89" spans="1:23" ht="12.75" customHeight="1">
      <c r="A89" s="135"/>
      <c r="B89" s="135"/>
      <c r="C89" s="135"/>
      <c r="D89" s="133"/>
      <c r="E89" s="133"/>
      <c r="F89" s="133" t="s">
        <v>35</v>
      </c>
      <c r="G89" s="133"/>
      <c r="H89" s="104">
        <v>509989.59</v>
      </c>
      <c r="I89" s="104">
        <v>509989.59</v>
      </c>
      <c r="J89" s="104">
        <v>509689.59</v>
      </c>
      <c r="K89" s="104">
        <v>259804</v>
      </c>
      <c r="L89" s="104">
        <v>249885.59</v>
      </c>
      <c r="M89" s="104">
        <v>0</v>
      </c>
      <c r="N89" s="104">
        <v>300</v>
      </c>
      <c r="O89" s="104">
        <v>0</v>
      </c>
      <c r="P89" s="104">
        <v>0</v>
      </c>
      <c r="Q89" s="104">
        <v>0</v>
      </c>
      <c r="R89" s="104">
        <v>0</v>
      </c>
      <c r="S89" s="104">
        <v>0</v>
      </c>
      <c r="T89" s="134">
        <v>0</v>
      </c>
      <c r="U89" s="134"/>
      <c r="V89" s="104">
        <v>0</v>
      </c>
      <c r="W89" s="104">
        <v>0</v>
      </c>
    </row>
    <row r="90" spans="1:23" ht="12.75" customHeight="1">
      <c r="A90" s="135" t="s">
        <v>63</v>
      </c>
      <c r="B90" s="135" t="s">
        <v>366</v>
      </c>
      <c r="C90" s="135" t="s">
        <v>63</v>
      </c>
      <c r="D90" s="133" t="s">
        <v>367</v>
      </c>
      <c r="E90" s="133"/>
      <c r="F90" s="133" t="s">
        <v>32</v>
      </c>
      <c r="G90" s="133"/>
      <c r="H90" s="104">
        <v>677289</v>
      </c>
      <c r="I90" s="104">
        <v>677289</v>
      </c>
      <c r="J90" s="104">
        <v>677289</v>
      </c>
      <c r="K90" s="104">
        <v>472320</v>
      </c>
      <c r="L90" s="104">
        <v>204969</v>
      </c>
      <c r="M90" s="104">
        <v>0</v>
      </c>
      <c r="N90" s="104">
        <v>0</v>
      </c>
      <c r="O90" s="104">
        <v>0</v>
      </c>
      <c r="P90" s="104">
        <v>0</v>
      </c>
      <c r="Q90" s="104">
        <v>0</v>
      </c>
      <c r="R90" s="104">
        <v>0</v>
      </c>
      <c r="S90" s="104">
        <v>0</v>
      </c>
      <c r="T90" s="134">
        <v>0</v>
      </c>
      <c r="U90" s="134"/>
      <c r="V90" s="104">
        <v>0</v>
      </c>
      <c r="W90" s="104">
        <v>0</v>
      </c>
    </row>
    <row r="91" spans="1:23" ht="12.75" customHeight="1">
      <c r="A91" s="135"/>
      <c r="B91" s="135"/>
      <c r="C91" s="135"/>
      <c r="D91" s="133"/>
      <c r="E91" s="133"/>
      <c r="F91" s="133" t="s">
        <v>33</v>
      </c>
      <c r="G91" s="133"/>
      <c r="H91" s="104">
        <v>-15708</v>
      </c>
      <c r="I91" s="104">
        <v>-15708</v>
      </c>
      <c r="J91" s="104">
        <v>-15708</v>
      </c>
      <c r="K91" s="104">
        <v>-15708</v>
      </c>
      <c r="L91" s="104">
        <v>0</v>
      </c>
      <c r="M91" s="104">
        <v>0</v>
      </c>
      <c r="N91" s="104">
        <v>0</v>
      </c>
      <c r="O91" s="104">
        <v>0</v>
      </c>
      <c r="P91" s="104">
        <v>0</v>
      </c>
      <c r="Q91" s="104">
        <v>0</v>
      </c>
      <c r="R91" s="104">
        <v>0</v>
      </c>
      <c r="S91" s="104">
        <v>0</v>
      </c>
      <c r="T91" s="134">
        <v>0</v>
      </c>
      <c r="U91" s="134"/>
      <c r="V91" s="104">
        <v>0</v>
      </c>
      <c r="W91" s="104">
        <v>0</v>
      </c>
    </row>
    <row r="92" spans="1:23" ht="12.75" customHeight="1">
      <c r="A92" s="135"/>
      <c r="B92" s="135"/>
      <c r="C92" s="135"/>
      <c r="D92" s="133"/>
      <c r="E92" s="133"/>
      <c r="F92" s="133" t="s">
        <v>34</v>
      </c>
      <c r="G92" s="133"/>
      <c r="H92" s="104">
        <v>23458</v>
      </c>
      <c r="I92" s="104">
        <v>23458</v>
      </c>
      <c r="J92" s="104">
        <v>22150</v>
      </c>
      <c r="K92" s="104">
        <v>22150</v>
      </c>
      <c r="L92" s="104">
        <v>0</v>
      </c>
      <c r="M92" s="104">
        <v>0</v>
      </c>
      <c r="N92" s="104">
        <v>1308</v>
      </c>
      <c r="O92" s="104">
        <v>0</v>
      </c>
      <c r="P92" s="104">
        <v>0</v>
      </c>
      <c r="Q92" s="104">
        <v>0</v>
      </c>
      <c r="R92" s="104">
        <v>0</v>
      </c>
      <c r="S92" s="104">
        <v>0</v>
      </c>
      <c r="T92" s="134">
        <v>0</v>
      </c>
      <c r="U92" s="134"/>
      <c r="V92" s="104">
        <v>0</v>
      </c>
      <c r="W92" s="104">
        <v>0</v>
      </c>
    </row>
    <row r="93" spans="1:23" ht="12.75" customHeight="1">
      <c r="A93" s="135"/>
      <c r="B93" s="135"/>
      <c r="C93" s="135"/>
      <c r="D93" s="133"/>
      <c r="E93" s="133"/>
      <c r="F93" s="133" t="s">
        <v>35</v>
      </c>
      <c r="G93" s="133"/>
      <c r="H93" s="104">
        <v>685039</v>
      </c>
      <c r="I93" s="104">
        <v>685039</v>
      </c>
      <c r="J93" s="104">
        <v>683731</v>
      </c>
      <c r="K93" s="104">
        <v>478762</v>
      </c>
      <c r="L93" s="104">
        <v>204969</v>
      </c>
      <c r="M93" s="104">
        <v>0</v>
      </c>
      <c r="N93" s="104">
        <v>1308</v>
      </c>
      <c r="O93" s="104">
        <v>0</v>
      </c>
      <c r="P93" s="104">
        <v>0</v>
      </c>
      <c r="Q93" s="104">
        <v>0</v>
      </c>
      <c r="R93" s="104">
        <v>0</v>
      </c>
      <c r="S93" s="104">
        <v>0</v>
      </c>
      <c r="T93" s="134">
        <v>0</v>
      </c>
      <c r="U93" s="134"/>
      <c r="V93" s="104">
        <v>0</v>
      </c>
      <c r="W93" s="104">
        <v>0</v>
      </c>
    </row>
    <row r="94" spans="1:23" ht="18.75" customHeight="1">
      <c r="A94" s="135" t="s">
        <v>63</v>
      </c>
      <c r="B94" s="135" t="s">
        <v>368</v>
      </c>
      <c r="C94" s="135" t="s">
        <v>63</v>
      </c>
      <c r="D94" s="133" t="s">
        <v>369</v>
      </c>
      <c r="E94" s="133"/>
      <c r="F94" s="133" t="s">
        <v>32</v>
      </c>
      <c r="G94" s="133"/>
      <c r="H94" s="104">
        <v>109643</v>
      </c>
      <c r="I94" s="104">
        <v>109643</v>
      </c>
      <c r="J94" s="104">
        <v>108978</v>
      </c>
      <c r="K94" s="104">
        <v>101228</v>
      </c>
      <c r="L94" s="104">
        <v>7750</v>
      </c>
      <c r="M94" s="104">
        <v>0</v>
      </c>
      <c r="N94" s="104">
        <v>665</v>
      </c>
      <c r="O94" s="104">
        <v>0</v>
      </c>
      <c r="P94" s="104">
        <v>0</v>
      </c>
      <c r="Q94" s="104">
        <v>0</v>
      </c>
      <c r="R94" s="104">
        <v>0</v>
      </c>
      <c r="S94" s="104">
        <v>0</v>
      </c>
      <c r="T94" s="134">
        <v>0</v>
      </c>
      <c r="U94" s="134"/>
      <c r="V94" s="104">
        <v>0</v>
      </c>
      <c r="W94" s="104">
        <v>0</v>
      </c>
    </row>
    <row r="95" spans="1:23" ht="21" customHeight="1">
      <c r="A95" s="135"/>
      <c r="B95" s="135"/>
      <c r="C95" s="135"/>
      <c r="D95" s="133"/>
      <c r="E95" s="133"/>
      <c r="F95" s="133" t="s">
        <v>33</v>
      </c>
      <c r="G95" s="133"/>
      <c r="H95" s="104">
        <v>-2200</v>
      </c>
      <c r="I95" s="104">
        <v>-2200</v>
      </c>
      <c r="J95" s="104">
        <v>-2200</v>
      </c>
      <c r="K95" s="104">
        <v>-1200</v>
      </c>
      <c r="L95" s="104">
        <v>-1000</v>
      </c>
      <c r="M95" s="104">
        <v>0</v>
      </c>
      <c r="N95" s="104">
        <v>0</v>
      </c>
      <c r="O95" s="104">
        <v>0</v>
      </c>
      <c r="P95" s="104">
        <v>0</v>
      </c>
      <c r="Q95" s="104">
        <v>0</v>
      </c>
      <c r="R95" s="104">
        <v>0</v>
      </c>
      <c r="S95" s="104">
        <v>0</v>
      </c>
      <c r="T95" s="134">
        <v>0</v>
      </c>
      <c r="U95" s="134"/>
      <c r="V95" s="104">
        <v>0</v>
      </c>
      <c r="W95" s="104">
        <v>0</v>
      </c>
    </row>
    <row r="96" spans="1:23" ht="18.75" customHeight="1">
      <c r="A96" s="135"/>
      <c r="B96" s="135"/>
      <c r="C96" s="135"/>
      <c r="D96" s="133"/>
      <c r="E96" s="133"/>
      <c r="F96" s="133" t="s">
        <v>34</v>
      </c>
      <c r="G96" s="133"/>
      <c r="H96" s="104">
        <v>3800</v>
      </c>
      <c r="I96" s="104">
        <v>3800</v>
      </c>
      <c r="J96" s="104">
        <v>3800</v>
      </c>
      <c r="K96" s="104">
        <v>3800</v>
      </c>
      <c r="L96" s="104">
        <v>0</v>
      </c>
      <c r="M96" s="104">
        <v>0</v>
      </c>
      <c r="N96" s="104">
        <v>0</v>
      </c>
      <c r="O96" s="104">
        <v>0</v>
      </c>
      <c r="P96" s="104">
        <v>0</v>
      </c>
      <c r="Q96" s="104">
        <v>0</v>
      </c>
      <c r="R96" s="104">
        <v>0</v>
      </c>
      <c r="S96" s="104">
        <v>0</v>
      </c>
      <c r="T96" s="134">
        <v>0</v>
      </c>
      <c r="U96" s="134"/>
      <c r="V96" s="104">
        <v>0</v>
      </c>
      <c r="W96" s="104">
        <v>0</v>
      </c>
    </row>
    <row r="97" spans="1:23" ht="21.75" customHeight="1">
      <c r="A97" s="135"/>
      <c r="B97" s="135"/>
      <c r="C97" s="135"/>
      <c r="D97" s="133"/>
      <c r="E97" s="133"/>
      <c r="F97" s="133" t="s">
        <v>35</v>
      </c>
      <c r="G97" s="133"/>
      <c r="H97" s="104">
        <v>111243</v>
      </c>
      <c r="I97" s="104">
        <v>111243</v>
      </c>
      <c r="J97" s="104">
        <v>110578</v>
      </c>
      <c r="K97" s="104">
        <v>103828</v>
      </c>
      <c r="L97" s="104">
        <v>6750</v>
      </c>
      <c r="M97" s="104">
        <v>0</v>
      </c>
      <c r="N97" s="104">
        <v>665</v>
      </c>
      <c r="O97" s="104">
        <v>0</v>
      </c>
      <c r="P97" s="104">
        <v>0</v>
      </c>
      <c r="Q97" s="104">
        <v>0</v>
      </c>
      <c r="R97" s="104">
        <v>0</v>
      </c>
      <c r="S97" s="104">
        <v>0</v>
      </c>
      <c r="T97" s="134">
        <v>0</v>
      </c>
      <c r="U97" s="134"/>
      <c r="V97" s="104">
        <v>0</v>
      </c>
      <c r="W97" s="104">
        <v>0</v>
      </c>
    </row>
    <row r="98" spans="1:23" ht="12.75" customHeight="1">
      <c r="A98" s="135" t="s">
        <v>63</v>
      </c>
      <c r="B98" s="135" t="s">
        <v>310</v>
      </c>
      <c r="C98" s="135" t="s">
        <v>63</v>
      </c>
      <c r="D98" s="133" t="s">
        <v>218</v>
      </c>
      <c r="E98" s="133"/>
      <c r="F98" s="133" t="s">
        <v>32</v>
      </c>
      <c r="G98" s="133"/>
      <c r="H98" s="104">
        <v>7731236</v>
      </c>
      <c r="I98" s="104">
        <v>3122255</v>
      </c>
      <c r="J98" s="104">
        <v>2098871</v>
      </c>
      <c r="K98" s="104">
        <v>59000</v>
      </c>
      <c r="L98" s="104">
        <v>2039871</v>
      </c>
      <c r="M98" s="104">
        <v>0</v>
      </c>
      <c r="N98" s="104">
        <v>0</v>
      </c>
      <c r="O98" s="104">
        <v>1023384</v>
      </c>
      <c r="P98" s="104">
        <v>0</v>
      </c>
      <c r="Q98" s="104">
        <v>0</v>
      </c>
      <c r="R98" s="104">
        <v>4608981</v>
      </c>
      <c r="S98" s="104">
        <v>4608981</v>
      </c>
      <c r="T98" s="134">
        <v>2924080</v>
      </c>
      <c r="U98" s="134"/>
      <c r="V98" s="104">
        <v>0</v>
      </c>
      <c r="W98" s="104">
        <v>0</v>
      </c>
    </row>
    <row r="99" spans="1:23" ht="12.75" customHeight="1">
      <c r="A99" s="135"/>
      <c r="B99" s="135"/>
      <c r="C99" s="135"/>
      <c r="D99" s="133"/>
      <c r="E99" s="133"/>
      <c r="F99" s="133" t="s">
        <v>33</v>
      </c>
      <c r="G99" s="133"/>
      <c r="H99" s="104">
        <v>-1846124</v>
      </c>
      <c r="I99" s="104">
        <v>-1846124</v>
      </c>
      <c r="J99" s="104">
        <v>-1846124</v>
      </c>
      <c r="K99" s="104">
        <v>0</v>
      </c>
      <c r="L99" s="104">
        <v>-1846124</v>
      </c>
      <c r="M99" s="104">
        <v>0</v>
      </c>
      <c r="N99" s="104">
        <v>0</v>
      </c>
      <c r="O99" s="104">
        <v>0</v>
      </c>
      <c r="P99" s="104">
        <v>0</v>
      </c>
      <c r="Q99" s="104">
        <v>0</v>
      </c>
      <c r="R99" s="104">
        <v>0</v>
      </c>
      <c r="S99" s="104">
        <v>0</v>
      </c>
      <c r="T99" s="134">
        <v>0</v>
      </c>
      <c r="U99" s="134"/>
      <c r="V99" s="104">
        <v>0</v>
      </c>
      <c r="W99" s="104">
        <v>0</v>
      </c>
    </row>
    <row r="100" spans="1:23" ht="12.75" customHeight="1">
      <c r="A100" s="135"/>
      <c r="B100" s="135"/>
      <c r="C100" s="135"/>
      <c r="D100" s="133"/>
      <c r="E100" s="133"/>
      <c r="F100" s="133" t="s">
        <v>34</v>
      </c>
      <c r="G100" s="133"/>
      <c r="H100" s="104">
        <v>0</v>
      </c>
      <c r="I100" s="104">
        <v>0</v>
      </c>
      <c r="J100" s="104">
        <v>0</v>
      </c>
      <c r="K100" s="104">
        <v>0</v>
      </c>
      <c r="L100" s="104">
        <v>0</v>
      </c>
      <c r="M100" s="104">
        <v>0</v>
      </c>
      <c r="N100" s="104">
        <v>0</v>
      </c>
      <c r="O100" s="104">
        <v>0</v>
      </c>
      <c r="P100" s="104">
        <v>0</v>
      </c>
      <c r="Q100" s="104">
        <v>0</v>
      </c>
      <c r="R100" s="104">
        <v>0</v>
      </c>
      <c r="S100" s="104">
        <v>0</v>
      </c>
      <c r="T100" s="134">
        <v>0</v>
      </c>
      <c r="U100" s="134"/>
      <c r="V100" s="104">
        <v>0</v>
      </c>
      <c r="W100" s="104">
        <v>0</v>
      </c>
    </row>
    <row r="101" spans="1:23" ht="12.75" customHeight="1">
      <c r="A101" s="135"/>
      <c r="B101" s="135"/>
      <c r="C101" s="135"/>
      <c r="D101" s="133"/>
      <c r="E101" s="133"/>
      <c r="F101" s="133" t="s">
        <v>35</v>
      </c>
      <c r="G101" s="133"/>
      <c r="H101" s="104">
        <v>5885112</v>
      </c>
      <c r="I101" s="104">
        <v>1276131</v>
      </c>
      <c r="J101" s="104">
        <v>252747</v>
      </c>
      <c r="K101" s="104">
        <v>59000</v>
      </c>
      <c r="L101" s="104">
        <v>193747</v>
      </c>
      <c r="M101" s="104">
        <v>0</v>
      </c>
      <c r="N101" s="104">
        <v>0</v>
      </c>
      <c r="O101" s="104">
        <v>1023384</v>
      </c>
      <c r="P101" s="104">
        <v>0</v>
      </c>
      <c r="Q101" s="104">
        <v>0</v>
      </c>
      <c r="R101" s="104">
        <v>4608981</v>
      </c>
      <c r="S101" s="104">
        <v>4608981</v>
      </c>
      <c r="T101" s="134">
        <v>2924080</v>
      </c>
      <c r="U101" s="134"/>
      <c r="V101" s="104">
        <v>0</v>
      </c>
      <c r="W101" s="104">
        <v>0</v>
      </c>
    </row>
    <row r="102" spans="1:23" ht="12.75" customHeight="1">
      <c r="A102" s="135" t="s">
        <v>338</v>
      </c>
      <c r="B102" s="135" t="s">
        <v>63</v>
      </c>
      <c r="C102" s="135" t="s">
        <v>63</v>
      </c>
      <c r="D102" s="133" t="s">
        <v>339</v>
      </c>
      <c r="E102" s="133"/>
      <c r="F102" s="133" t="s">
        <v>32</v>
      </c>
      <c r="G102" s="133"/>
      <c r="H102" s="104">
        <v>4886260.9</v>
      </c>
      <c r="I102" s="104">
        <v>4741903.9</v>
      </c>
      <c r="J102" s="104">
        <v>3647669.9</v>
      </c>
      <c r="K102" s="104">
        <v>2803427</v>
      </c>
      <c r="L102" s="104">
        <v>844242.9</v>
      </c>
      <c r="M102" s="104">
        <v>322122</v>
      </c>
      <c r="N102" s="104">
        <v>3000</v>
      </c>
      <c r="O102" s="104">
        <v>769112</v>
      </c>
      <c r="P102" s="104">
        <v>0</v>
      </c>
      <c r="Q102" s="104">
        <v>0</v>
      </c>
      <c r="R102" s="104">
        <v>144357</v>
      </c>
      <c r="S102" s="104">
        <v>144357</v>
      </c>
      <c r="T102" s="134">
        <v>0</v>
      </c>
      <c r="U102" s="134"/>
      <c r="V102" s="104">
        <v>0</v>
      </c>
      <c r="W102" s="104">
        <v>0</v>
      </c>
    </row>
    <row r="103" spans="1:23" ht="12.75" customHeight="1">
      <c r="A103" s="135"/>
      <c r="B103" s="135"/>
      <c r="C103" s="135"/>
      <c r="D103" s="133"/>
      <c r="E103" s="133"/>
      <c r="F103" s="133" t="s">
        <v>33</v>
      </c>
      <c r="G103" s="133"/>
      <c r="H103" s="104">
        <v>-31186</v>
      </c>
      <c r="I103" s="104">
        <v>-31186</v>
      </c>
      <c r="J103" s="104">
        <v>-1186</v>
      </c>
      <c r="K103" s="104">
        <v>0</v>
      </c>
      <c r="L103" s="104">
        <v>-1186</v>
      </c>
      <c r="M103" s="104">
        <v>0</v>
      </c>
      <c r="N103" s="104">
        <v>0</v>
      </c>
      <c r="O103" s="104">
        <v>-30000</v>
      </c>
      <c r="P103" s="104">
        <v>0</v>
      </c>
      <c r="Q103" s="104">
        <v>0</v>
      </c>
      <c r="R103" s="104">
        <v>0</v>
      </c>
      <c r="S103" s="104">
        <v>0</v>
      </c>
      <c r="T103" s="134">
        <v>0</v>
      </c>
      <c r="U103" s="134"/>
      <c r="V103" s="104">
        <v>0</v>
      </c>
      <c r="W103" s="104">
        <v>0</v>
      </c>
    </row>
    <row r="104" spans="1:23" ht="12.75" customHeight="1">
      <c r="A104" s="135"/>
      <c r="B104" s="135"/>
      <c r="C104" s="135"/>
      <c r="D104" s="133"/>
      <c r="E104" s="133"/>
      <c r="F104" s="133" t="s">
        <v>34</v>
      </c>
      <c r="G104" s="133"/>
      <c r="H104" s="104">
        <v>82862</v>
      </c>
      <c r="I104" s="104">
        <v>82862</v>
      </c>
      <c r="J104" s="104">
        <v>52862</v>
      </c>
      <c r="K104" s="104">
        <v>29009</v>
      </c>
      <c r="L104" s="104">
        <v>23853</v>
      </c>
      <c r="M104" s="104">
        <v>0</v>
      </c>
      <c r="N104" s="104">
        <v>0</v>
      </c>
      <c r="O104" s="104">
        <v>30000</v>
      </c>
      <c r="P104" s="104">
        <v>0</v>
      </c>
      <c r="Q104" s="104">
        <v>0</v>
      </c>
      <c r="R104" s="104">
        <v>0</v>
      </c>
      <c r="S104" s="104">
        <v>0</v>
      </c>
      <c r="T104" s="134">
        <v>0</v>
      </c>
      <c r="U104" s="134"/>
      <c r="V104" s="104">
        <v>0</v>
      </c>
      <c r="W104" s="104">
        <v>0</v>
      </c>
    </row>
    <row r="105" spans="1:23" ht="12.75" customHeight="1">
      <c r="A105" s="135"/>
      <c r="B105" s="135"/>
      <c r="C105" s="135"/>
      <c r="D105" s="133"/>
      <c r="E105" s="133"/>
      <c r="F105" s="133" t="s">
        <v>35</v>
      </c>
      <c r="G105" s="133"/>
      <c r="H105" s="104">
        <v>4937936.9</v>
      </c>
      <c r="I105" s="104">
        <v>4793579.9</v>
      </c>
      <c r="J105" s="104">
        <v>3699345.9</v>
      </c>
      <c r="K105" s="104">
        <v>2832436</v>
      </c>
      <c r="L105" s="104">
        <v>866909.9</v>
      </c>
      <c r="M105" s="104">
        <v>322122</v>
      </c>
      <c r="N105" s="104">
        <v>3000</v>
      </c>
      <c r="O105" s="104">
        <v>769112</v>
      </c>
      <c r="P105" s="104">
        <v>0</v>
      </c>
      <c r="Q105" s="104">
        <v>0</v>
      </c>
      <c r="R105" s="104">
        <v>144357</v>
      </c>
      <c r="S105" s="104">
        <v>144357</v>
      </c>
      <c r="T105" s="134">
        <v>0</v>
      </c>
      <c r="U105" s="134"/>
      <c r="V105" s="104">
        <v>0</v>
      </c>
      <c r="W105" s="104">
        <v>0</v>
      </c>
    </row>
    <row r="106" spans="1:23" ht="12.75" customHeight="1">
      <c r="A106" s="135" t="s">
        <v>63</v>
      </c>
      <c r="B106" s="135" t="s">
        <v>344</v>
      </c>
      <c r="C106" s="135" t="s">
        <v>63</v>
      </c>
      <c r="D106" s="133" t="s">
        <v>345</v>
      </c>
      <c r="E106" s="133"/>
      <c r="F106" s="133" t="s">
        <v>32</v>
      </c>
      <c r="G106" s="133"/>
      <c r="H106" s="104">
        <v>752207.9</v>
      </c>
      <c r="I106" s="104">
        <v>752207.9</v>
      </c>
      <c r="J106" s="104">
        <v>752207.9</v>
      </c>
      <c r="K106" s="104">
        <v>653059</v>
      </c>
      <c r="L106" s="104">
        <v>99148.9</v>
      </c>
      <c r="M106" s="104">
        <v>0</v>
      </c>
      <c r="N106" s="104">
        <v>0</v>
      </c>
      <c r="O106" s="104">
        <v>0</v>
      </c>
      <c r="P106" s="104">
        <v>0</v>
      </c>
      <c r="Q106" s="104">
        <v>0</v>
      </c>
      <c r="R106" s="104">
        <v>0</v>
      </c>
      <c r="S106" s="104">
        <v>0</v>
      </c>
      <c r="T106" s="134">
        <v>0</v>
      </c>
      <c r="U106" s="134"/>
      <c r="V106" s="104">
        <v>0</v>
      </c>
      <c r="W106" s="104">
        <v>0</v>
      </c>
    </row>
    <row r="107" spans="1:23" ht="12.75" customHeight="1">
      <c r="A107" s="135"/>
      <c r="B107" s="135"/>
      <c r="C107" s="135"/>
      <c r="D107" s="133"/>
      <c r="E107" s="133"/>
      <c r="F107" s="133" t="s">
        <v>33</v>
      </c>
      <c r="G107" s="133"/>
      <c r="H107" s="104">
        <v>-1186</v>
      </c>
      <c r="I107" s="104">
        <v>-1186</v>
      </c>
      <c r="J107" s="104">
        <v>-1186</v>
      </c>
      <c r="K107" s="104">
        <v>0</v>
      </c>
      <c r="L107" s="104">
        <v>-1186</v>
      </c>
      <c r="M107" s="104">
        <v>0</v>
      </c>
      <c r="N107" s="104">
        <v>0</v>
      </c>
      <c r="O107" s="104">
        <v>0</v>
      </c>
      <c r="P107" s="104">
        <v>0</v>
      </c>
      <c r="Q107" s="104">
        <v>0</v>
      </c>
      <c r="R107" s="104">
        <v>0</v>
      </c>
      <c r="S107" s="104">
        <v>0</v>
      </c>
      <c r="T107" s="134">
        <v>0</v>
      </c>
      <c r="U107" s="134"/>
      <c r="V107" s="104">
        <v>0</v>
      </c>
      <c r="W107" s="104">
        <v>0</v>
      </c>
    </row>
    <row r="108" spans="1:23" ht="12.75" customHeight="1">
      <c r="A108" s="135"/>
      <c r="B108" s="135"/>
      <c r="C108" s="135"/>
      <c r="D108" s="133"/>
      <c r="E108" s="133"/>
      <c r="F108" s="133" t="s">
        <v>34</v>
      </c>
      <c r="G108" s="133"/>
      <c r="H108" s="104">
        <v>52862</v>
      </c>
      <c r="I108" s="104">
        <v>52862</v>
      </c>
      <c r="J108" s="104">
        <v>52862</v>
      </c>
      <c r="K108" s="104">
        <v>29009</v>
      </c>
      <c r="L108" s="104">
        <v>23853</v>
      </c>
      <c r="M108" s="104">
        <v>0</v>
      </c>
      <c r="N108" s="104">
        <v>0</v>
      </c>
      <c r="O108" s="104">
        <v>0</v>
      </c>
      <c r="P108" s="104">
        <v>0</v>
      </c>
      <c r="Q108" s="104">
        <v>0</v>
      </c>
      <c r="R108" s="104">
        <v>0</v>
      </c>
      <c r="S108" s="104">
        <v>0</v>
      </c>
      <c r="T108" s="134">
        <v>0</v>
      </c>
      <c r="U108" s="134"/>
      <c r="V108" s="104">
        <v>0</v>
      </c>
      <c r="W108" s="104">
        <v>0</v>
      </c>
    </row>
    <row r="109" spans="1:23" ht="12.75" customHeight="1">
      <c r="A109" s="135"/>
      <c r="B109" s="135"/>
      <c r="C109" s="135"/>
      <c r="D109" s="133"/>
      <c r="E109" s="133"/>
      <c r="F109" s="133" t="s">
        <v>35</v>
      </c>
      <c r="G109" s="133"/>
      <c r="H109" s="104">
        <v>803883.9</v>
      </c>
      <c r="I109" s="104">
        <v>803883.9</v>
      </c>
      <c r="J109" s="104">
        <v>803883.9</v>
      </c>
      <c r="K109" s="104">
        <v>682068</v>
      </c>
      <c r="L109" s="104">
        <v>121815.9</v>
      </c>
      <c r="M109" s="104">
        <v>0</v>
      </c>
      <c r="N109" s="104">
        <v>0</v>
      </c>
      <c r="O109" s="104">
        <v>0</v>
      </c>
      <c r="P109" s="104">
        <v>0</v>
      </c>
      <c r="Q109" s="104">
        <v>0</v>
      </c>
      <c r="R109" s="104">
        <v>0</v>
      </c>
      <c r="S109" s="104">
        <v>0</v>
      </c>
      <c r="T109" s="134">
        <v>0</v>
      </c>
      <c r="U109" s="134"/>
      <c r="V109" s="104">
        <v>0</v>
      </c>
      <c r="W109" s="104">
        <v>0</v>
      </c>
    </row>
    <row r="110" spans="1:23" ht="12.75" customHeight="1">
      <c r="A110" s="135" t="s">
        <v>63</v>
      </c>
      <c r="B110" s="135" t="s">
        <v>370</v>
      </c>
      <c r="C110" s="135" t="s">
        <v>63</v>
      </c>
      <c r="D110" s="133" t="s">
        <v>218</v>
      </c>
      <c r="E110" s="133"/>
      <c r="F110" s="133" t="s">
        <v>32</v>
      </c>
      <c r="G110" s="133"/>
      <c r="H110" s="104">
        <v>1193174</v>
      </c>
      <c r="I110" s="104">
        <v>1193174</v>
      </c>
      <c r="J110" s="104">
        <v>424062</v>
      </c>
      <c r="K110" s="104">
        <v>4000</v>
      </c>
      <c r="L110" s="104">
        <v>420062</v>
      </c>
      <c r="M110" s="104">
        <v>0</v>
      </c>
      <c r="N110" s="104">
        <v>0</v>
      </c>
      <c r="O110" s="104">
        <v>769112</v>
      </c>
      <c r="P110" s="104">
        <v>0</v>
      </c>
      <c r="Q110" s="104">
        <v>0</v>
      </c>
      <c r="R110" s="104">
        <v>0</v>
      </c>
      <c r="S110" s="104">
        <v>0</v>
      </c>
      <c r="T110" s="134">
        <v>0</v>
      </c>
      <c r="U110" s="134"/>
      <c r="V110" s="104">
        <v>0</v>
      </c>
      <c r="W110" s="104">
        <v>0</v>
      </c>
    </row>
    <row r="111" spans="1:23" ht="12.75" customHeight="1">
      <c r="A111" s="135"/>
      <c r="B111" s="135"/>
      <c r="C111" s="135"/>
      <c r="D111" s="133"/>
      <c r="E111" s="133"/>
      <c r="F111" s="133" t="s">
        <v>33</v>
      </c>
      <c r="G111" s="133"/>
      <c r="H111" s="104">
        <v>-30000</v>
      </c>
      <c r="I111" s="104">
        <v>-30000</v>
      </c>
      <c r="J111" s="104">
        <v>0</v>
      </c>
      <c r="K111" s="104">
        <v>0</v>
      </c>
      <c r="L111" s="104">
        <v>0</v>
      </c>
      <c r="M111" s="104">
        <v>0</v>
      </c>
      <c r="N111" s="104">
        <v>0</v>
      </c>
      <c r="O111" s="104">
        <v>-30000</v>
      </c>
      <c r="P111" s="104">
        <v>0</v>
      </c>
      <c r="Q111" s="104">
        <v>0</v>
      </c>
      <c r="R111" s="104">
        <v>0</v>
      </c>
      <c r="S111" s="104">
        <v>0</v>
      </c>
      <c r="T111" s="134">
        <v>0</v>
      </c>
      <c r="U111" s="134"/>
      <c r="V111" s="104">
        <v>0</v>
      </c>
      <c r="W111" s="104">
        <v>0</v>
      </c>
    </row>
    <row r="112" spans="1:23" ht="12.75" customHeight="1">
      <c r="A112" s="135"/>
      <c r="B112" s="135"/>
      <c r="C112" s="135"/>
      <c r="D112" s="133"/>
      <c r="E112" s="133"/>
      <c r="F112" s="133" t="s">
        <v>34</v>
      </c>
      <c r="G112" s="133"/>
      <c r="H112" s="104">
        <v>30000</v>
      </c>
      <c r="I112" s="104">
        <v>30000</v>
      </c>
      <c r="J112" s="104">
        <v>0</v>
      </c>
      <c r="K112" s="104">
        <v>0</v>
      </c>
      <c r="L112" s="104">
        <v>0</v>
      </c>
      <c r="M112" s="104">
        <v>0</v>
      </c>
      <c r="N112" s="104">
        <v>0</v>
      </c>
      <c r="O112" s="104">
        <v>30000</v>
      </c>
      <c r="P112" s="104">
        <v>0</v>
      </c>
      <c r="Q112" s="104">
        <v>0</v>
      </c>
      <c r="R112" s="104">
        <v>0</v>
      </c>
      <c r="S112" s="104">
        <v>0</v>
      </c>
      <c r="T112" s="134">
        <v>0</v>
      </c>
      <c r="U112" s="134"/>
      <c r="V112" s="104">
        <v>0</v>
      </c>
      <c r="W112" s="104">
        <v>0</v>
      </c>
    </row>
    <row r="113" spans="1:23" ht="12.75" customHeight="1">
      <c r="A113" s="135"/>
      <c r="B113" s="135"/>
      <c r="C113" s="135"/>
      <c r="D113" s="133"/>
      <c r="E113" s="133"/>
      <c r="F113" s="133" t="s">
        <v>35</v>
      </c>
      <c r="G113" s="133"/>
      <c r="H113" s="104">
        <v>1193174</v>
      </c>
      <c r="I113" s="104">
        <v>1193174</v>
      </c>
      <c r="J113" s="104">
        <v>424062</v>
      </c>
      <c r="K113" s="104">
        <v>4000</v>
      </c>
      <c r="L113" s="104">
        <v>420062</v>
      </c>
      <c r="M113" s="104">
        <v>0</v>
      </c>
      <c r="N113" s="104">
        <v>0</v>
      </c>
      <c r="O113" s="104">
        <v>769112</v>
      </c>
      <c r="P113" s="104">
        <v>0</v>
      </c>
      <c r="Q113" s="104">
        <v>0</v>
      </c>
      <c r="R113" s="104">
        <v>0</v>
      </c>
      <c r="S113" s="104">
        <v>0</v>
      </c>
      <c r="T113" s="134">
        <v>0</v>
      </c>
      <c r="U113" s="134"/>
      <c r="V113" s="104">
        <v>0</v>
      </c>
      <c r="W113" s="104">
        <v>0</v>
      </c>
    </row>
    <row r="114" spans="1:23" ht="12.75" customHeight="1">
      <c r="A114" s="135" t="s">
        <v>202</v>
      </c>
      <c r="B114" s="135" t="s">
        <v>63</v>
      </c>
      <c r="C114" s="135" t="s">
        <v>63</v>
      </c>
      <c r="D114" s="133" t="s">
        <v>203</v>
      </c>
      <c r="E114" s="133"/>
      <c r="F114" s="133" t="s">
        <v>32</v>
      </c>
      <c r="G114" s="133"/>
      <c r="H114" s="104">
        <v>11020188.68</v>
      </c>
      <c r="I114" s="104">
        <v>9636860.68</v>
      </c>
      <c r="J114" s="104">
        <v>9363655.68</v>
      </c>
      <c r="K114" s="104">
        <v>7619205</v>
      </c>
      <c r="L114" s="104">
        <v>1744450.68</v>
      </c>
      <c r="M114" s="104">
        <v>0</v>
      </c>
      <c r="N114" s="104">
        <v>273205</v>
      </c>
      <c r="O114" s="104">
        <v>0</v>
      </c>
      <c r="P114" s="104">
        <v>0</v>
      </c>
      <c r="Q114" s="104">
        <v>0</v>
      </c>
      <c r="R114" s="104">
        <v>1383328</v>
      </c>
      <c r="S114" s="104">
        <v>1383328</v>
      </c>
      <c r="T114" s="134">
        <v>0</v>
      </c>
      <c r="U114" s="134"/>
      <c r="V114" s="104">
        <v>0</v>
      </c>
      <c r="W114" s="104">
        <v>0</v>
      </c>
    </row>
    <row r="115" spans="1:23" ht="12.75" customHeight="1">
      <c r="A115" s="135"/>
      <c r="B115" s="135"/>
      <c r="C115" s="135"/>
      <c r="D115" s="133"/>
      <c r="E115" s="133"/>
      <c r="F115" s="133" t="s">
        <v>33</v>
      </c>
      <c r="G115" s="133"/>
      <c r="H115" s="104">
        <v>-15500</v>
      </c>
      <c r="I115" s="104">
        <v>-15500</v>
      </c>
      <c r="J115" s="104">
        <v>-15500</v>
      </c>
      <c r="K115" s="104">
        <v>-15500</v>
      </c>
      <c r="L115" s="104">
        <v>0</v>
      </c>
      <c r="M115" s="104">
        <v>0</v>
      </c>
      <c r="N115" s="104">
        <v>0</v>
      </c>
      <c r="O115" s="104">
        <v>0</v>
      </c>
      <c r="P115" s="104">
        <v>0</v>
      </c>
      <c r="Q115" s="104">
        <v>0</v>
      </c>
      <c r="R115" s="104">
        <v>0</v>
      </c>
      <c r="S115" s="104">
        <v>0</v>
      </c>
      <c r="T115" s="134">
        <v>0</v>
      </c>
      <c r="U115" s="134"/>
      <c r="V115" s="104">
        <v>0</v>
      </c>
      <c r="W115" s="104">
        <v>0</v>
      </c>
    </row>
    <row r="116" spans="1:23" ht="12.75" customHeight="1">
      <c r="A116" s="135"/>
      <c r="B116" s="135"/>
      <c r="C116" s="135"/>
      <c r="D116" s="133"/>
      <c r="E116" s="133"/>
      <c r="F116" s="133" t="s">
        <v>34</v>
      </c>
      <c r="G116" s="133"/>
      <c r="H116" s="104">
        <v>358898</v>
      </c>
      <c r="I116" s="104">
        <v>358898</v>
      </c>
      <c r="J116" s="104">
        <v>345518</v>
      </c>
      <c r="K116" s="104">
        <v>302598</v>
      </c>
      <c r="L116" s="104">
        <v>42920</v>
      </c>
      <c r="M116" s="104">
        <v>0</v>
      </c>
      <c r="N116" s="104">
        <v>13380</v>
      </c>
      <c r="O116" s="104">
        <v>0</v>
      </c>
      <c r="P116" s="104">
        <v>0</v>
      </c>
      <c r="Q116" s="104">
        <v>0</v>
      </c>
      <c r="R116" s="104">
        <v>0</v>
      </c>
      <c r="S116" s="104">
        <v>0</v>
      </c>
      <c r="T116" s="134">
        <v>0</v>
      </c>
      <c r="U116" s="134"/>
      <c r="V116" s="104">
        <v>0</v>
      </c>
      <c r="W116" s="104">
        <v>0</v>
      </c>
    </row>
    <row r="117" spans="1:23" ht="12.75" customHeight="1">
      <c r="A117" s="135"/>
      <c r="B117" s="135"/>
      <c r="C117" s="135"/>
      <c r="D117" s="133"/>
      <c r="E117" s="133"/>
      <c r="F117" s="133" t="s">
        <v>35</v>
      </c>
      <c r="G117" s="133"/>
      <c r="H117" s="104">
        <v>11363586.68</v>
      </c>
      <c r="I117" s="104">
        <v>9980258.68</v>
      </c>
      <c r="J117" s="104">
        <v>9693673.68</v>
      </c>
      <c r="K117" s="104">
        <v>7906303</v>
      </c>
      <c r="L117" s="104">
        <v>1787370.68</v>
      </c>
      <c r="M117" s="104">
        <v>0</v>
      </c>
      <c r="N117" s="104">
        <v>286585</v>
      </c>
      <c r="O117" s="104">
        <v>0</v>
      </c>
      <c r="P117" s="104">
        <v>0</v>
      </c>
      <c r="Q117" s="104">
        <v>0</v>
      </c>
      <c r="R117" s="104">
        <v>1383328</v>
      </c>
      <c r="S117" s="104">
        <v>1383328</v>
      </c>
      <c r="T117" s="134">
        <v>0</v>
      </c>
      <c r="U117" s="134"/>
      <c r="V117" s="104">
        <v>0</v>
      </c>
      <c r="W117" s="104">
        <v>0</v>
      </c>
    </row>
    <row r="118" spans="1:23" ht="12.75" customHeight="1">
      <c r="A118" s="135" t="s">
        <v>63</v>
      </c>
      <c r="B118" s="135" t="s">
        <v>205</v>
      </c>
      <c r="C118" s="135" t="s">
        <v>63</v>
      </c>
      <c r="D118" s="133" t="s">
        <v>206</v>
      </c>
      <c r="E118" s="133"/>
      <c r="F118" s="133" t="s">
        <v>32</v>
      </c>
      <c r="G118" s="133"/>
      <c r="H118" s="104">
        <v>7409884.68</v>
      </c>
      <c r="I118" s="104">
        <v>6948351.68</v>
      </c>
      <c r="J118" s="104">
        <v>6729266.68</v>
      </c>
      <c r="K118" s="104">
        <v>5496070</v>
      </c>
      <c r="L118" s="104">
        <v>1233196.68</v>
      </c>
      <c r="M118" s="104">
        <v>0</v>
      </c>
      <c r="N118" s="104">
        <v>219085</v>
      </c>
      <c r="O118" s="104">
        <v>0</v>
      </c>
      <c r="P118" s="104">
        <v>0</v>
      </c>
      <c r="Q118" s="104">
        <v>0</v>
      </c>
      <c r="R118" s="104">
        <v>461533</v>
      </c>
      <c r="S118" s="104">
        <v>461533</v>
      </c>
      <c r="T118" s="134">
        <v>0</v>
      </c>
      <c r="U118" s="134"/>
      <c r="V118" s="104">
        <v>0</v>
      </c>
      <c r="W118" s="104">
        <v>0</v>
      </c>
    </row>
    <row r="119" spans="1:23" ht="12.75" customHeight="1">
      <c r="A119" s="135"/>
      <c r="B119" s="135"/>
      <c r="C119" s="135"/>
      <c r="D119" s="133"/>
      <c r="E119" s="133"/>
      <c r="F119" s="133" t="s">
        <v>33</v>
      </c>
      <c r="G119" s="133"/>
      <c r="H119" s="104">
        <v>0</v>
      </c>
      <c r="I119" s="104">
        <v>0</v>
      </c>
      <c r="J119" s="104">
        <v>0</v>
      </c>
      <c r="K119" s="104">
        <v>0</v>
      </c>
      <c r="L119" s="104">
        <v>0</v>
      </c>
      <c r="M119" s="104">
        <v>0</v>
      </c>
      <c r="N119" s="104">
        <v>0</v>
      </c>
      <c r="O119" s="104">
        <v>0</v>
      </c>
      <c r="P119" s="104">
        <v>0</v>
      </c>
      <c r="Q119" s="104">
        <v>0</v>
      </c>
      <c r="R119" s="104">
        <v>0</v>
      </c>
      <c r="S119" s="104">
        <v>0</v>
      </c>
      <c r="T119" s="134">
        <v>0</v>
      </c>
      <c r="U119" s="134"/>
      <c r="V119" s="104">
        <v>0</v>
      </c>
      <c r="W119" s="104">
        <v>0</v>
      </c>
    </row>
    <row r="120" spans="1:23" ht="12.75" customHeight="1">
      <c r="A120" s="135"/>
      <c r="B120" s="135"/>
      <c r="C120" s="135"/>
      <c r="D120" s="133"/>
      <c r="E120" s="133"/>
      <c r="F120" s="133" t="s">
        <v>34</v>
      </c>
      <c r="G120" s="133"/>
      <c r="H120" s="104">
        <v>322598</v>
      </c>
      <c r="I120" s="104">
        <v>322598</v>
      </c>
      <c r="J120" s="104">
        <v>309218</v>
      </c>
      <c r="K120" s="104">
        <v>277598</v>
      </c>
      <c r="L120" s="104">
        <v>31620</v>
      </c>
      <c r="M120" s="104">
        <v>0</v>
      </c>
      <c r="N120" s="104">
        <v>13380</v>
      </c>
      <c r="O120" s="104">
        <v>0</v>
      </c>
      <c r="P120" s="104">
        <v>0</v>
      </c>
      <c r="Q120" s="104">
        <v>0</v>
      </c>
      <c r="R120" s="104">
        <v>0</v>
      </c>
      <c r="S120" s="104">
        <v>0</v>
      </c>
      <c r="T120" s="134">
        <v>0</v>
      </c>
      <c r="U120" s="134"/>
      <c r="V120" s="104">
        <v>0</v>
      </c>
      <c r="W120" s="104">
        <v>0</v>
      </c>
    </row>
    <row r="121" spans="1:23" ht="12.75" customHeight="1">
      <c r="A121" s="135"/>
      <c r="B121" s="135"/>
      <c r="C121" s="135"/>
      <c r="D121" s="133"/>
      <c r="E121" s="133"/>
      <c r="F121" s="133" t="s">
        <v>35</v>
      </c>
      <c r="G121" s="133"/>
      <c r="H121" s="104">
        <v>7732482.68</v>
      </c>
      <c r="I121" s="104">
        <v>7270949.68</v>
      </c>
      <c r="J121" s="104">
        <v>7038484.68</v>
      </c>
      <c r="K121" s="104">
        <v>5773668</v>
      </c>
      <c r="L121" s="104">
        <v>1264816.68</v>
      </c>
      <c r="M121" s="104">
        <v>0</v>
      </c>
      <c r="N121" s="104">
        <v>232465</v>
      </c>
      <c r="O121" s="104">
        <v>0</v>
      </c>
      <c r="P121" s="104">
        <v>0</v>
      </c>
      <c r="Q121" s="104">
        <v>0</v>
      </c>
      <c r="R121" s="104">
        <v>461533</v>
      </c>
      <c r="S121" s="104">
        <v>461533</v>
      </c>
      <c r="T121" s="134">
        <v>0</v>
      </c>
      <c r="U121" s="134"/>
      <c r="V121" s="104">
        <v>0</v>
      </c>
      <c r="W121" s="104">
        <v>0</v>
      </c>
    </row>
    <row r="122" spans="1:23" ht="12.75" customHeight="1">
      <c r="A122" s="135" t="s">
        <v>63</v>
      </c>
      <c r="B122" s="135" t="s">
        <v>371</v>
      </c>
      <c r="C122" s="135" t="s">
        <v>63</v>
      </c>
      <c r="D122" s="133" t="s">
        <v>372</v>
      </c>
      <c r="E122" s="133"/>
      <c r="F122" s="133" t="s">
        <v>32</v>
      </c>
      <c r="G122" s="133"/>
      <c r="H122" s="104">
        <v>1220951</v>
      </c>
      <c r="I122" s="104">
        <v>1220951</v>
      </c>
      <c r="J122" s="104">
        <v>1203751</v>
      </c>
      <c r="K122" s="104">
        <v>1070119</v>
      </c>
      <c r="L122" s="104">
        <v>133632</v>
      </c>
      <c r="M122" s="104">
        <v>0</v>
      </c>
      <c r="N122" s="104">
        <v>17200</v>
      </c>
      <c r="O122" s="104">
        <v>0</v>
      </c>
      <c r="P122" s="104">
        <v>0</v>
      </c>
      <c r="Q122" s="104">
        <v>0</v>
      </c>
      <c r="R122" s="104">
        <v>0</v>
      </c>
      <c r="S122" s="104">
        <v>0</v>
      </c>
      <c r="T122" s="134">
        <v>0</v>
      </c>
      <c r="U122" s="134"/>
      <c r="V122" s="104">
        <v>0</v>
      </c>
      <c r="W122" s="104">
        <v>0</v>
      </c>
    </row>
    <row r="123" spans="1:23" ht="12.75" customHeight="1">
      <c r="A123" s="135"/>
      <c r="B123" s="135"/>
      <c r="C123" s="135"/>
      <c r="D123" s="133"/>
      <c r="E123" s="133"/>
      <c r="F123" s="133" t="s">
        <v>33</v>
      </c>
      <c r="G123" s="133"/>
      <c r="H123" s="104">
        <v>0</v>
      </c>
      <c r="I123" s="104">
        <v>0</v>
      </c>
      <c r="J123" s="104">
        <v>0</v>
      </c>
      <c r="K123" s="104">
        <v>0</v>
      </c>
      <c r="L123" s="104">
        <v>0</v>
      </c>
      <c r="M123" s="104">
        <v>0</v>
      </c>
      <c r="N123" s="104">
        <v>0</v>
      </c>
      <c r="O123" s="104">
        <v>0</v>
      </c>
      <c r="P123" s="104">
        <v>0</v>
      </c>
      <c r="Q123" s="104">
        <v>0</v>
      </c>
      <c r="R123" s="104">
        <v>0</v>
      </c>
      <c r="S123" s="104">
        <v>0</v>
      </c>
      <c r="T123" s="134">
        <v>0</v>
      </c>
      <c r="U123" s="134"/>
      <c r="V123" s="104">
        <v>0</v>
      </c>
      <c r="W123" s="104">
        <v>0</v>
      </c>
    </row>
    <row r="124" spans="1:23" ht="12.75" customHeight="1">
      <c r="A124" s="135"/>
      <c r="B124" s="135"/>
      <c r="C124" s="135"/>
      <c r="D124" s="133"/>
      <c r="E124" s="133"/>
      <c r="F124" s="133" t="s">
        <v>34</v>
      </c>
      <c r="G124" s="133"/>
      <c r="H124" s="104">
        <v>25000</v>
      </c>
      <c r="I124" s="104">
        <v>25000</v>
      </c>
      <c r="J124" s="104">
        <v>25000</v>
      </c>
      <c r="K124" s="104">
        <v>25000</v>
      </c>
      <c r="L124" s="104">
        <v>0</v>
      </c>
      <c r="M124" s="104">
        <v>0</v>
      </c>
      <c r="N124" s="104">
        <v>0</v>
      </c>
      <c r="O124" s="104">
        <v>0</v>
      </c>
      <c r="P124" s="104">
        <v>0</v>
      </c>
      <c r="Q124" s="104">
        <v>0</v>
      </c>
      <c r="R124" s="104">
        <v>0</v>
      </c>
      <c r="S124" s="104">
        <v>0</v>
      </c>
      <c r="T124" s="134">
        <v>0</v>
      </c>
      <c r="U124" s="134"/>
      <c r="V124" s="104">
        <v>0</v>
      </c>
      <c r="W124" s="104">
        <v>0</v>
      </c>
    </row>
    <row r="125" spans="1:23" ht="12.75" customHeight="1">
      <c r="A125" s="135"/>
      <c r="B125" s="135"/>
      <c r="C125" s="135"/>
      <c r="D125" s="133"/>
      <c r="E125" s="133"/>
      <c r="F125" s="133" t="s">
        <v>35</v>
      </c>
      <c r="G125" s="133"/>
      <c r="H125" s="104">
        <v>1245951</v>
      </c>
      <c r="I125" s="104">
        <v>1245951</v>
      </c>
      <c r="J125" s="104">
        <v>1228751</v>
      </c>
      <c r="K125" s="104">
        <v>1095119</v>
      </c>
      <c r="L125" s="104">
        <v>133632</v>
      </c>
      <c r="M125" s="104">
        <v>0</v>
      </c>
      <c r="N125" s="104">
        <v>17200</v>
      </c>
      <c r="O125" s="104">
        <v>0</v>
      </c>
      <c r="P125" s="104">
        <v>0</v>
      </c>
      <c r="Q125" s="104">
        <v>0</v>
      </c>
      <c r="R125" s="104">
        <v>0</v>
      </c>
      <c r="S125" s="104">
        <v>0</v>
      </c>
      <c r="T125" s="134">
        <v>0</v>
      </c>
      <c r="U125" s="134"/>
      <c r="V125" s="104">
        <v>0</v>
      </c>
      <c r="W125" s="104">
        <v>0</v>
      </c>
    </row>
    <row r="126" spans="1:23" ht="12.75" customHeight="1">
      <c r="A126" s="135" t="s">
        <v>63</v>
      </c>
      <c r="B126" s="135" t="s">
        <v>373</v>
      </c>
      <c r="C126" s="135" t="s">
        <v>63</v>
      </c>
      <c r="D126" s="133" t="s">
        <v>374</v>
      </c>
      <c r="E126" s="133"/>
      <c r="F126" s="133" t="s">
        <v>32</v>
      </c>
      <c r="G126" s="133"/>
      <c r="H126" s="104">
        <v>2312450</v>
      </c>
      <c r="I126" s="104">
        <v>1390655</v>
      </c>
      <c r="J126" s="104">
        <v>1378235</v>
      </c>
      <c r="K126" s="104">
        <v>1037516</v>
      </c>
      <c r="L126" s="104">
        <v>340719</v>
      </c>
      <c r="M126" s="104">
        <v>0</v>
      </c>
      <c r="N126" s="104">
        <v>12420</v>
      </c>
      <c r="O126" s="104">
        <v>0</v>
      </c>
      <c r="P126" s="104">
        <v>0</v>
      </c>
      <c r="Q126" s="104">
        <v>0</v>
      </c>
      <c r="R126" s="104">
        <v>921795</v>
      </c>
      <c r="S126" s="104">
        <v>921795</v>
      </c>
      <c r="T126" s="134">
        <v>0</v>
      </c>
      <c r="U126" s="134"/>
      <c r="V126" s="104">
        <v>0</v>
      </c>
      <c r="W126" s="104">
        <v>0</v>
      </c>
    </row>
    <row r="127" spans="1:23" ht="12.75" customHeight="1">
      <c r="A127" s="135"/>
      <c r="B127" s="135"/>
      <c r="C127" s="135"/>
      <c r="D127" s="133"/>
      <c r="E127" s="133"/>
      <c r="F127" s="133" t="s">
        <v>33</v>
      </c>
      <c r="G127" s="133"/>
      <c r="H127" s="104">
        <v>0</v>
      </c>
      <c r="I127" s="104">
        <v>0</v>
      </c>
      <c r="J127" s="104">
        <v>0</v>
      </c>
      <c r="K127" s="104">
        <v>0</v>
      </c>
      <c r="L127" s="104">
        <v>0</v>
      </c>
      <c r="M127" s="104">
        <v>0</v>
      </c>
      <c r="N127" s="104">
        <v>0</v>
      </c>
      <c r="O127" s="104">
        <v>0</v>
      </c>
      <c r="P127" s="104">
        <v>0</v>
      </c>
      <c r="Q127" s="104">
        <v>0</v>
      </c>
      <c r="R127" s="104">
        <v>0</v>
      </c>
      <c r="S127" s="104">
        <v>0</v>
      </c>
      <c r="T127" s="134">
        <v>0</v>
      </c>
      <c r="U127" s="134"/>
      <c r="V127" s="104">
        <v>0</v>
      </c>
      <c r="W127" s="104">
        <v>0</v>
      </c>
    </row>
    <row r="128" spans="1:23" ht="12.75" customHeight="1">
      <c r="A128" s="135"/>
      <c r="B128" s="135"/>
      <c r="C128" s="135"/>
      <c r="D128" s="133"/>
      <c r="E128" s="133"/>
      <c r="F128" s="133" t="s">
        <v>34</v>
      </c>
      <c r="G128" s="133"/>
      <c r="H128" s="104">
        <v>11300</v>
      </c>
      <c r="I128" s="104">
        <v>11300</v>
      </c>
      <c r="J128" s="104">
        <v>11300</v>
      </c>
      <c r="K128" s="104">
        <v>0</v>
      </c>
      <c r="L128" s="104">
        <v>11300</v>
      </c>
      <c r="M128" s="104">
        <v>0</v>
      </c>
      <c r="N128" s="104">
        <v>0</v>
      </c>
      <c r="O128" s="104">
        <v>0</v>
      </c>
      <c r="P128" s="104">
        <v>0</v>
      </c>
      <c r="Q128" s="104">
        <v>0</v>
      </c>
      <c r="R128" s="104">
        <v>0</v>
      </c>
      <c r="S128" s="104">
        <v>0</v>
      </c>
      <c r="T128" s="134">
        <v>0</v>
      </c>
      <c r="U128" s="134"/>
      <c r="V128" s="104">
        <v>0</v>
      </c>
      <c r="W128" s="104">
        <v>0</v>
      </c>
    </row>
    <row r="129" spans="1:23" ht="12.75" customHeight="1">
      <c r="A129" s="135"/>
      <c r="B129" s="135"/>
      <c r="C129" s="135"/>
      <c r="D129" s="133"/>
      <c r="E129" s="133"/>
      <c r="F129" s="133" t="s">
        <v>35</v>
      </c>
      <c r="G129" s="133"/>
      <c r="H129" s="104">
        <v>2323750</v>
      </c>
      <c r="I129" s="104">
        <v>1401955</v>
      </c>
      <c r="J129" s="104">
        <v>1389535</v>
      </c>
      <c r="K129" s="104">
        <v>1037516</v>
      </c>
      <c r="L129" s="104">
        <v>352019</v>
      </c>
      <c r="M129" s="104">
        <v>0</v>
      </c>
      <c r="N129" s="104">
        <v>12420</v>
      </c>
      <c r="O129" s="104">
        <v>0</v>
      </c>
      <c r="P129" s="104">
        <v>0</v>
      </c>
      <c r="Q129" s="104">
        <v>0</v>
      </c>
      <c r="R129" s="104">
        <v>921795</v>
      </c>
      <c r="S129" s="104">
        <v>921795</v>
      </c>
      <c r="T129" s="134">
        <v>0</v>
      </c>
      <c r="U129" s="134"/>
      <c r="V129" s="104">
        <v>0</v>
      </c>
      <c r="W129" s="104">
        <v>0</v>
      </c>
    </row>
    <row r="130" spans="1:23" ht="12.75" customHeight="1">
      <c r="A130" s="135" t="s">
        <v>63</v>
      </c>
      <c r="B130" s="135" t="s">
        <v>375</v>
      </c>
      <c r="C130" s="135" t="s">
        <v>63</v>
      </c>
      <c r="D130" s="133" t="s">
        <v>376</v>
      </c>
      <c r="E130" s="133"/>
      <c r="F130" s="133" t="s">
        <v>32</v>
      </c>
      <c r="G130" s="133"/>
      <c r="H130" s="104">
        <v>17500</v>
      </c>
      <c r="I130" s="104">
        <v>17500</v>
      </c>
      <c r="J130" s="104">
        <v>17500</v>
      </c>
      <c r="K130" s="104">
        <v>15500</v>
      </c>
      <c r="L130" s="104">
        <v>2000</v>
      </c>
      <c r="M130" s="104">
        <v>0</v>
      </c>
      <c r="N130" s="104">
        <v>0</v>
      </c>
      <c r="O130" s="104">
        <v>0</v>
      </c>
      <c r="P130" s="104">
        <v>0</v>
      </c>
      <c r="Q130" s="104">
        <v>0</v>
      </c>
      <c r="R130" s="104">
        <v>0</v>
      </c>
      <c r="S130" s="104">
        <v>0</v>
      </c>
      <c r="T130" s="134">
        <v>0</v>
      </c>
      <c r="U130" s="134"/>
      <c r="V130" s="104">
        <v>0</v>
      </c>
      <c r="W130" s="104">
        <v>0</v>
      </c>
    </row>
    <row r="131" spans="1:23" ht="12.75" customHeight="1">
      <c r="A131" s="135"/>
      <c r="B131" s="135"/>
      <c r="C131" s="135"/>
      <c r="D131" s="133"/>
      <c r="E131" s="133"/>
      <c r="F131" s="133" t="s">
        <v>33</v>
      </c>
      <c r="G131" s="133"/>
      <c r="H131" s="104">
        <v>-15500</v>
      </c>
      <c r="I131" s="104">
        <v>-15500</v>
      </c>
      <c r="J131" s="104">
        <v>-15500</v>
      </c>
      <c r="K131" s="104">
        <v>-15500</v>
      </c>
      <c r="L131" s="104">
        <v>0</v>
      </c>
      <c r="M131" s="104">
        <v>0</v>
      </c>
      <c r="N131" s="104">
        <v>0</v>
      </c>
      <c r="O131" s="104">
        <v>0</v>
      </c>
      <c r="P131" s="104">
        <v>0</v>
      </c>
      <c r="Q131" s="104">
        <v>0</v>
      </c>
      <c r="R131" s="104">
        <v>0</v>
      </c>
      <c r="S131" s="104">
        <v>0</v>
      </c>
      <c r="T131" s="134">
        <v>0</v>
      </c>
      <c r="U131" s="134"/>
      <c r="V131" s="104">
        <v>0</v>
      </c>
      <c r="W131" s="104">
        <v>0</v>
      </c>
    </row>
    <row r="132" spans="1:23" ht="12.75" customHeight="1">
      <c r="A132" s="135"/>
      <c r="B132" s="135"/>
      <c r="C132" s="135"/>
      <c r="D132" s="133"/>
      <c r="E132" s="133"/>
      <c r="F132" s="133" t="s">
        <v>34</v>
      </c>
      <c r="G132" s="133"/>
      <c r="H132" s="104">
        <v>0</v>
      </c>
      <c r="I132" s="104">
        <v>0</v>
      </c>
      <c r="J132" s="104">
        <v>0</v>
      </c>
      <c r="K132" s="104">
        <v>0</v>
      </c>
      <c r="L132" s="104">
        <v>0</v>
      </c>
      <c r="M132" s="104">
        <v>0</v>
      </c>
      <c r="N132" s="104">
        <v>0</v>
      </c>
      <c r="O132" s="104">
        <v>0</v>
      </c>
      <c r="P132" s="104">
        <v>0</v>
      </c>
      <c r="Q132" s="104">
        <v>0</v>
      </c>
      <c r="R132" s="104">
        <v>0</v>
      </c>
      <c r="S132" s="104">
        <v>0</v>
      </c>
      <c r="T132" s="134">
        <v>0</v>
      </c>
      <c r="U132" s="134"/>
      <c r="V132" s="104">
        <v>0</v>
      </c>
      <c r="W132" s="104">
        <v>0</v>
      </c>
    </row>
    <row r="133" spans="1:23" ht="12.75" customHeight="1">
      <c r="A133" s="135"/>
      <c r="B133" s="135"/>
      <c r="C133" s="135"/>
      <c r="D133" s="133"/>
      <c r="E133" s="133"/>
      <c r="F133" s="133" t="s">
        <v>35</v>
      </c>
      <c r="G133" s="133"/>
      <c r="H133" s="104">
        <v>2000</v>
      </c>
      <c r="I133" s="104">
        <v>2000</v>
      </c>
      <c r="J133" s="104">
        <v>2000</v>
      </c>
      <c r="K133" s="104">
        <v>0</v>
      </c>
      <c r="L133" s="104">
        <v>2000</v>
      </c>
      <c r="M133" s="104">
        <v>0</v>
      </c>
      <c r="N133" s="104">
        <v>0</v>
      </c>
      <c r="O133" s="104">
        <v>0</v>
      </c>
      <c r="P133" s="104">
        <v>0</v>
      </c>
      <c r="Q133" s="104">
        <v>0</v>
      </c>
      <c r="R133" s="104">
        <v>0</v>
      </c>
      <c r="S133" s="104">
        <v>0</v>
      </c>
      <c r="T133" s="134">
        <v>0</v>
      </c>
      <c r="U133" s="134"/>
      <c r="V133" s="104">
        <v>0</v>
      </c>
      <c r="W133" s="104">
        <v>0</v>
      </c>
    </row>
    <row r="134" spans="1:23" ht="12.75" customHeight="1">
      <c r="A134" s="135" t="s">
        <v>209</v>
      </c>
      <c r="B134" s="135" t="s">
        <v>63</v>
      </c>
      <c r="C134" s="135" t="s">
        <v>63</v>
      </c>
      <c r="D134" s="133" t="s">
        <v>210</v>
      </c>
      <c r="E134" s="133"/>
      <c r="F134" s="133" t="s">
        <v>32</v>
      </c>
      <c r="G134" s="133"/>
      <c r="H134" s="104">
        <v>6978942</v>
      </c>
      <c r="I134" s="104">
        <v>6878942</v>
      </c>
      <c r="J134" s="104">
        <v>5125650</v>
      </c>
      <c r="K134" s="104">
        <v>3743404</v>
      </c>
      <c r="L134" s="104">
        <v>1382246</v>
      </c>
      <c r="M134" s="104">
        <v>94333</v>
      </c>
      <c r="N134" s="104">
        <v>1658959</v>
      </c>
      <c r="O134" s="104">
        <v>0</v>
      </c>
      <c r="P134" s="104">
        <v>0</v>
      </c>
      <c r="Q134" s="104">
        <v>0</v>
      </c>
      <c r="R134" s="104">
        <v>100000</v>
      </c>
      <c r="S134" s="104">
        <v>100000</v>
      </c>
      <c r="T134" s="134">
        <v>0</v>
      </c>
      <c r="U134" s="134"/>
      <c r="V134" s="104">
        <v>0</v>
      </c>
      <c r="W134" s="104">
        <v>0</v>
      </c>
    </row>
    <row r="135" spans="1:23" ht="12.75" customHeight="1">
      <c r="A135" s="135"/>
      <c r="B135" s="135"/>
      <c r="C135" s="135"/>
      <c r="D135" s="133"/>
      <c r="E135" s="133"/>
      <c r="F135" s="133" t="s">
        <v>33</v>
      </c>
      <c r="G135" s="133"/>
      <c r="H135" s="104">
        <v>-217310</v>
      </c>
      <c r="I135" s="104">
        <v>-217310</v>
      </c>
      <c r="J135" s="104">
        <v>-4310</v>
      </c>
      <c r="K135" s="104">
        <v>-4122</v>
      </c>
      <c r="L135" s="104">
        <v>-188</v>
      </c>
      <c r="M135" s="104">
        <v>0</v>
      </c>
      <c r="N135" s="104">
        <v>-213000</v>
      </c>
      <c r="O135" s="104">
        <v>0</v>
      </c>
      <c r="P135" s="104">
        <v>0</v>
      </c>
      <c r="Q135" s="104">
        <v>0</v>
      </c>
      <c r="R135" s="104">
        <v>0</v>
      </c>
      <c r="S135" s="104">
        <v>0</v>
      </c>
      <c r="T135" s="134">
        <v>0</v>
      </c>
      <c r="U135" s="134"/>
      <c r="V135" s="104">
        <v>0</v>
      </c>
      <c r="W135" s="104">
        <v>0</v>
      </c>
    </row>
    <row r="136" spans="1:23" ht="12.75" customHeight="1">
      <c r="A136" s="135"/>
      <c r="B136" s="135"/>
      <c r="C136" s="135"/>
      <c r="D136" s="133"/>
      <c r="E136" s="133"/>
      <c r="F136" s="133" t="s">
        <v>34</v>
      </c>
      <c r="G136" s="133"/>
      <c r="H136" s="104">
        <v>270465</v>
      </c>
      <c r="I136" s="104">
        <v>270465</v>
      </c>
      <c r="J136" s="104">
        <v>55445</v>
      </c>
      <c r="K136" s="104">
        <v>55445</v>
      </c>
      <c r="L136" s="104">
        <v>0</v>
      </c>
      <c r="M136" s="104">
        <v>0</v>
      </c>
      <c r="N136" s="104">
        <v>215020</v>
      </c>
      <c r="O136" s="104">
        <v>0</v>
      </c>
      <c r="P136" s="104">
        <v>0</v>
      </c>
      <c r="Q136" s="104">
        <v>0</v>
      </c>
      <c r="R136" s="104">
        <v>0</v>
      </c>
      <c r="S136" s="104">
        <v>0</v>
      </c>
      <c r="T136" s="134">
        <v>0</v>
      </c>
      <c r="U136" s="134"/>
      <c r="V136" s="104">
        <v>0</v>
      </c>
      <c r="W136" s="104">
        <v>0</v>
      </c>
    </row>
    <row r="137" spans="1:23" ht="12.75" customHeight="1">
      <c r="A137" s="135"/>
      <c r="B137" s="135"/>
      <c r="C137" s="135"/>
      <c r="D137" s="133"/>
      <c r="E137" s="133"/>
      <c r="F137" s="133" t="s">
        <v>35</v>
      </c>
      <c r="G137" s="133"/>
      <c r="H137" s="104">
        <v>7032097</v>
      </c>
      <c r="I137" s="104">
        <v>6932097</v>
      </c>
      <c r="J137" s="104">
        <v>5176785</v>
      </c>
      <c r="K137" s="104">
        <v>3794727</v>
      </c>
      <c r="L137" s="104">
        <v>1382058</v>
      </c>
      <c r="M137" s="104">
        <v>94333</v>
      </c>
      <c r="N137" s="104">
        <v>1660979</v>
      </c>
      <c r="O137" s="104">
        <v>0</v>
      </c>
      <c r="P137" s="104">
        <v>0</v>
      </c>
      <c r="Q137" s="104">
        <v>0</v>
      </c>
      <c r="R137" s="104">
        <v>100000</v>
      </c>
      <c r="S137" s="104">
        <v>100000</v>
      </c>
      <c r="T137" s="134">
        <v>0</v>
      </c>
      <c r="U137" s="134"/>
      <c r="V137" s="104">
        <v>0</v>
      </c>
      <c r="W137" s="104">
        <v>0</v>
      </c>
    </row>
    <row r="138" spans="1:23" ht="12.75" customHeight="1">
      <c r="A138" s="135" t="s">
        <v>63</v>
      </c>
      <c r="B138" s="135" t="s">
        <v>377</v>
      </c>
      <c r="C138" s="135" t="s">
        <v>63</v>
      </c>
      <c r="D138" s="133" t="s">
        <v>378</v>
      </c>
      <c r="E138" s="133"/>
      <c r="F138" s="133" t="s">
        <v>32</v>
      </c>
      <c r="G138" s="133"/>
      <c r="H138" s="104">
        <v>37820</v>
      </c>
      <c r="I138" s="104">
        <v>37820</v>
      </c>
      <c r="J138" s="104">
        <v>1220</v>
      </c>
      <c r="K138" s="104">
        <v>1220</v>
      </c>
      <c r="L138" s="104">
        <v>0</v>
      </c>
      <c r="M138" s="104">
        <v>0</v>
      </c>
      <c r="N138" s="104">
        <v>36600</v>
      </c>
      <c r="O138" s="104">
        <v>0</v>
      </c>
      <c r="P138" s="104">
        <v>0</v>
      </c>
      <c r="Q138" s="104">
        <v>0</v>
      </c>
      <c r="R138" s="104">
        <v>0</v>
      </c>
      <c r="S138" s="104">
        <v>0</v>
      </c>
      <c r="T138" s="134">
        <v>0</v>
      </c>
      <c r="U138" s="134"/>
      <c r="V138" s="104">
        <v>0</v>
      </c>
      <c r="W138" s="104">
        <v>0</v>
      </c>
    </row>
    <row r="139" spans="1:23" ht="12.75" customHeight="1">
      <c r="A139" s="135"/>
      <c r="B139" s="135"/>
      <c r="C139" s="135"/>
      <c r="D139" s="133"/>
      <c r="E139" s="133"/>
      <c r="F139" s="133" t="s">
        <v>33</v>
      </c>
      <c r="G139" s="133"/>
      <c r="H139" s="104">
        <v>-160</v>
      </c>
      <c r="I139" s="104">
        <v>-160</v>
      </c>
      <c r="J139" s="104">
        <v>-160</v>
      </c>
      <c r="K139" s="104">
        <v>-160</v>
      </c>
      <c r="L139" s="104">
        <v>0</v>
      </c>
      <c r="M139" s="104">
        <v>0</v>
      </c>
      <c r="N139" s="104">
        <v>0</v>
      </c>
      <c r="O139" s="104">
        <v>0</v>
      </c>
      <c r="P139" s="104">
        <v>0</v>
      </c>
      <c r="Q139" s="104">
        <v>0</v>
      </c>
      <c r="R139" s="104">
        <v>0</v>
      </c>
      <c r="S139" s="104">
        <v>0</v>
      </c>
      <c r="T139" s="134">
        <v>0</v>
      </c>
      <c r="U139" s="134"/>
      <c r="V139" s="104">
        <v>0</v>
      </c>
      <c r="W139" s="104">
        <v>0</v>
      </c>
    </row>
    <row r="140" spans="1:23" ht="12.75" customHeight="1">
      <c r="A140" s="135"/>
      <c r="B140" s="135"/>
      <c r="C140" s="135"/>
      <c r="D140" s="133"/>
      <c r="E140" s="133"/>
      <c r="F140" s="133" t="s">
        <v>34</v>
      </c>
      <c r="G140" s="133"/>
      <c r="H140" s="104">
        <v>160</v>
      </c>
      <c r="I140" s="104">
        <v>160</v>
      </c>
      <c r="J140" s="104">
        <v>160</v>
      </c>
      <c r="K140" s="104">
        <v>160</v>
      </c>
      <c r="L140" s="104">
        <v>0</v>
      </c>
      <c r="M140" s="104">
        <v>0</v>
      </c>
      <c r="N140" s="104">
        <v>0</v>
      </c>
      <c r="O140" s="104">
        <v>0</v>
      </c>
      <c r="P140" s="104">
        <v>0</v>
      </c>
      <c r="Q140" s="104">
        <v>0</v>
      </c>
      <c r="R140" s="104">
        <v>0</v>
      </c>
      <c r="S140" s="104">
        <v>0</v>
      </c>
      <c r="T140" s="134">
        <v>0</v>
      </c>
      <c r="U140" s="134"/>
      <c r="V140" s="104">
        <v>0</v>
      </c>
      <c r="W140" s="104">
        <v>0</v>
      </c>
    </row>
    <row r="141" spans="1:23" ht="12.75" customHeight="1">
      <c r="A141" s="135"/>
      <c r="B141" s="135"/>
      <c r="C141" s="135"/>
      <c r="D141" s="133"/>
      <c r="E141" s="133"/>
      <c r="F141" s="133" t="s">
        <v>35</v>
      </c>
      <c r="G141" s="133"/>
      <c r="H141" s="104">
        <v>37820</v>
      </c>
      <c r="I141" s="104">
        <v>37820</v>
      </c>
      <c r="J141" s="104">
        <v>1220</v>
      </c>
      <c r="K141" s="104">
        <v>1220</v>
      </c>
      <c r="L141" s="104">
        <v>0</v>
      </c>
      <c r="M141" s="104">
        <v>0</v>
      </c>
      <c r="N141" s="104">
        <v>36600</v>
      </c>
      <c r="O141" s="104">
        <v>0</v>
      </c>
      <c r="P141" s="104">
        <v>0</v>
      </c>
      <c r="Q141" s="104">
        <v>0</v>
      </c>
      <c r="R141" s="104">
        <v>0</v>
      </c>
      <c r="S141" s="104">
        <v>0</v>
      </c>
      <c r="T141" s="134">
        <v>0</v>
      </c>
      <c r="U141" s="134"/>
      <c r="V141" s="104">
        <v>0</v>
      </c>
      <c r="W141" s="104">
        <v>0</v>
      </c>
    </row>
    <row r="142" spans="1:23" ht="12.75" customHeight="1">
      <c r="A142" s="135" t="s">
        <v>63</v>
      </c>
      <c r="B142" s="135" t="s">
        <v>311</v>
      </c>
      <c r="C142" s="135" t="s">
        <v>63</v>
      </c>
      <c r="D142" s="133" t="s">
        <v>312</v>
      </c>
      <c r="E142" s="133"/>
      <c r="F142" s="133" t="s">
        <v>32</v>
      </c>
      <c r="G142" s="133"/>
      <c r="H142" s="104">
        <v>1387482</v>
      </c>
      <c r="I142" s="104">
        <v>1387482</v>
      </c>
      <c r="J142" s="104">
        <v>39278</v>
      </c>
      <c r="K142" s="104">
        <v>38750</v>
      </c>
      <c r="L142" s="104">
        <v>528</v>
      </c>
      <c r="M142" s="104">
        <v>94333</v>
      </c>
      <c r="N142" s="104">
        <v>1253871</v>
      </c>
      <c r="O142" s="104">
        <v>0</v>
      </c>
      <c r="P142" s="104">
        <v>0</v>
      </c>
      <c r="Q142" s="104">
        <v>0</v>
      </c>
      <c r="R142" s="104">
        <v>0</v>
      </c>
      <c r="S142" s="104">
        <v>0</v>
      </c>
      <c r="T142" s="134">
        <v>0</v>
      </c>
      <c r="U142" s="134"/>
      <c r="V142" s="104">
        <v>0</v>
      </c>
      <c r="W142" s="104">
        <v>0</v>
      </c>
    </row>
    <row r="143" spans="1:23" ht="12.75" customHeight="1">
      <c r="A143" s="135"/>
      <c r="B143" s="135"/>
      <c r="C143" s="135"/>
      <c r="D143" s="133"/>
      <c r="E143" s="133"/>
      <c r="F143" s="133" t="s">
        <v>33</v>
      </c>
      <c r="G143" s="133"/>
      <c r="H143" s="104">
        <v>0</v>
      </c>
      <c r="I143" s="104">
        <v>0</v>
      </c>
      <c r="J143" s="104">
        <v>0</v>
      </c>
      <c r="K143" s="104">
        <v>0</v>
      </c>
      <c r="L143" s="104">
        <v>0</v>
      </c>
      <c r="M143" s="104">
        <v>0</v>
      </c>
      <c r="N143" s="104">
        <v>0</v>
      </c>
      <c r="O143" s="104">
        <v>0</v>
      </c>
      <c r="P143" s="104">
        <v>0</v>
      </c>
      <c r="Q143" s="104">
        <v>0</v>
      </c>
      <c r="R143" s="104">
        <v>0</v>
      </c>
      <c r="S143" s="104">
        <v>0</v>
      </c>
      <c r="T143" s="134">
        <v>0</v>
      </c>
      <c r="U143" s="134"/>
      <c r="V143" s="104">
        <v>0</v>
      </c>
      <c r="W143" s="104">
        <v>0</v>
      </c>
    </row>
    <row r="144" spans="1:23" ht="12.75" customHeight="1">
      <c r="A144" s="135"/>
      <c r="B144" s="135"/>
      <c r="C144" s="135"/>
      <c r="D144" s="133"/>
      <c r="E144" s="133"/>
      <c r="F144" s="133" t="s">
        <v>34</v>
      </c>
      <c r="G144" s="133"/>
      <c r="H144" s="104">
        <v>37650</v>
      </c>
      <c r="I144" s="104">
        <v>37650</v>
      </c>
      <c r="J144" s="104">
        <v>37650</v>
      </c>
      <c r="K144" s="104">
        <v>37650</v>
      </c>
      <c r="L144" s="104">
        <v>0</v>
      </c>
      <c r="M144" s="104">
        <v>0</v>
      </c>
      <c r="N144" s="104">
        <v>0</v>
      </c>
      <c r="O144" s="104">
        <v>0</v>
      </c>
      <c r="P144" s="104">
        <v>0</v>
      </c>
      <c r="Q144" s="104">
        <v>0</v>
      </c>
      <c r="R144" s="104">
        <v>0</v>
      </c>
      <c r="S144" s="104">
        <v>0</v>
      </c>
      <c r="T144" s="134">
        <v>0</v>
      </c>
      <c r="U144" s="134"/>
      <c r="V144" s="104">
        <v>0</v>
      </c>
      <c r="W144" s="104">
        <v>0</v>
      </c>
    </row>
    <row r="145" spans="1:23" ht="12.75" customHeight="1">
      <c r="A145" s="135"/>
      <c r="B145" s="135"/>
      <c r="C145" s="135"/>
      <c r="D145" s="133"/>
      <c r="E145" s="133"/>
      <c r="F145" s="133" t="s">
        <v>35</v>
      </c>
      <c r="G145" s="133"/>
      <c r="H145" s="104">
        <v>1425132</v>
      </c>
      <c r="I145" s="104">
        <v>1425132</v>
      </c>
      <c r="J145" s="104">
        <v>76928</v>
      </c>
      <c r="K145" s="104">
        <v>76400</v>
      </c>
      <c r="L145" s="104">
        <v>528</v>
      </c>
      <c r="M145" s="104">
        <v>94333</v>
      </c>
      <c r="N145" s="104">
        <v>1253871</v>
      </c>
      <c r="O145" s="104">
        <v>0</v>
      </c>
      <c r="P145" s="104">
        <v>0</v>
      </c>
      <c r="Q145" s="104">
        <v>0</v>
      </c>
      <c r="R145" s="104">
        <v>0</v>
      </c>
      <c r="S145" s="104">
        <v>0</v>
      </c>
      <c r="T145" s="134">
        <v>0</v>
      </c>
      <c r="U145" s="134"/>
      <c r="V145" s="104">
        <v>0</v>
      </c>
      <c r="W145" s="104">
        <v>0</v>
      </c>
    </row>
    <row r="146" spans="1:23" ht="12.75" customHeight="1">
      <c r="A146" s="135" t="s">
        <v>63</v>
      </c>
      <c r="B146" s="135" t="s">
        <v>213</v>
      </c>
      <c r="C146" s="135" t="s">
        <v>63</v>
      </c>
      <c r="D146" s="133" t="s">
        <v>214</v>
      </c>
      <c r="E146" s="133"/>
      <c r="F146" s="133" t="s">
        <v>32</v>
      </c>
      <c r="G146" s="133"/>
      <c r="H146" s="104">
        <v>5338510</v>
      </c>
      <c r="I146" s="104">
        <v>5238510</v>
      </c>
      <c r="J146" s="104">
        <v>5083022</v>
      </c>
      <c r="K146" s="104">
        <v>3701304</v>
      </c>
      <c r="L146" s="104">
        <v>1381718</v>
      </c>
      <c r="M146" s="104">
        <v>0</v>
      </c>
      <c r="N146" s="104">
        <v>155488</v>
      </c>
      <c r="O146" s="104">
        <v>0</v>
      </c>
      <c r="P146" s="104">
        <v>0</v>
      </c>
      <c r="Q146" s="104">
        <v>0</v>
      </c>
      <c r="R146" s="104">
        <v>100000</v>
      </c>
      <c r="S146" s="104">
        <v>100000</v>
      </c>
      <c r="T146" s="134">
        <v>0</v>
      </c>
      <c r="U146" s="134"/>
      <c r="V146" s="104">
        <v>0</v>
      </c>
      <c r="W146" s="104">
        <v>0</v>
      </c>
    </row>
    <row r="147" spans="1:23" ht="12.75" customHeight="1">
      <c r="A147" s="135"/>
      <c r="B147" s="135"/>
      <c r="C147" s="135"/>
      <c r="D147" s="133"/>
      <c r="E147" s="133"/>
      <c r="F147" s="133" t="s">
        <v>33</v>
      </c>
      <c r="G147" s="133"/>
      <c r="H147" s="104">
        <v>-2020</v>
      </c>
      <c r="I147" s="104">
        <v>-2020</v>
      </c>
      <c r="J147" s="104">
        <v>-2020</v>
      </c>
      <c r="K147" s="104">
        <v>-1832</v>
      </c>
      <c r="L147" s="104">
        <v>-188</v>
      </c>
      <c r="M147" s="104">
        <v>0</v>
      </c>
      <c r="N147" s="104">
        <v>0</v>
      </c>
      <c r="O147" s="104">
        <v>0</v>
      </c>
      <c r="P147" s="104">
        <v>0</v>
      </c>
      <c r="Q147" s="104">
        <v>0</v>
      </c>
      <c r="R147" s="104">
        <v>0</v>
      </c>
      <c r="S147" s="104">
        <v>0</v>
      </c>
      <c r="T147" s="134">
        <v>0</v>
      </c>
      <c r="U147" s="134"/>
      <c r="V147" s="104">
        <v>0</v>
      </c>
      <c r="W147" s="104">
        <v>0</v>
      </c>
    </row>
    <row r="148" spans="1:23" ht="12.75" customHeight="1">
      <c r="A148" s="135"/>
      <c r="B148" s="135"/>
      <c r="C148" s="135"/>
      <c r="D148" s="133"/>
      <c r="E148" s="133"/>
      <c r="F148" s="133" t="s">
        <v>34</v>
      </c>
      <c r="G148" s="133"/>
      <c r="H148" s="104">
        <v>232655</v>
      </c>
      <c r="I148" s="104">
        <v>232655</v>
      </c>
      <c r="J148" s="104">
        <v>17635</v>
      </c>
      <c r="K148" s="104">
        <v>17635</v>
      </c>
      <c r="L148" s="104">
        <v>0</v>
      </c>
      <c r="M148" s="104">
        <v>0</v>
      </c>
      <c r="N148" s="104">
        <v>215020</v>
      </c>
      <c r="O148" s="104">
        <v>0</v>
      </c>
      <c r="P148" s="104">
        <v>0</v>
      </c>
      <c r="Q148" s="104">
        <v>0</v>
      </c>
      <c r="R148" s="104">
        <v>0</v>
      </c>
      <c r="S148" s="104">
        <v>0</v>
      </c>
      <c r="T148" s="134">
        <v>0</v>
      </c>
      <c r="U148" s="134"/>
      <c r="V148" s="104">
        <v>0</v>
      </c>
      <c r="W148" s="104">
        <v>0</v>
      </c>
    </row>
    <row r="149" spans="1:23" ht="12.75" customHeight="1">
      <c r="A149" s="135"/>
      <c r="B149" s="135"/>
      <c r="C149" s="135"/>
      <c r="D149" s="133"/>
      <c r="E149" s="133"/>
      <c r="F149" s="133" t="s">
        <v>35</v>
      </c>
      <c r="G149" s="133"/>
      <c r="H149" s="104">
        <v>5569145</v>
      </c>
      <c r="I149" s="104">
        <v>5469145</v>
      </c>
      <c r="J149" s="104">
        <v>5098637</v>
      </c>
      <c r="K149" s="104">
        <v>3717107</v>
      </c>
      <c r="L149" s="104">
        <v>1381530</v>
      </c>
      <c r="M149" s="104">
        <v>0</v>
      </c>
      <c r="N149" s="104">
        <v>370508</v>
      </c>
      <c r="O149" s="104">
        <v>0</v>
      </c>
      <c r="P149" s="104">
        <v>0</v>
      </c>
      <c r="Q149" s="104">
        <v>0</v>
      </c>
      <c r="R149" s="104">
        <v>100000</v>
      </c>
      <c r="S149" s="104">
        <v>100000</v>
      </c>
      <c r="T149" s="134">
        <v>0</v>
      </c>
      <c r="U149" s="134"/>
      <c r="V149" s="104">
        <v>0</v>
      </c>
      <c r="W149" s="104">
        <v>0</v>
      </c>
    </row>
    <row r="150" spans="1:23" ht="12.75" customHeight="1">
      <c r="A150" s="135" t="s">
        <v>63</v>
      </c>
      <c r="B150" s="135" t="s">
        <v>313</v>
      </c>
      <c r="C150" s="135" t="s">
        <v>63</v>
      </c>
      <c r="D150" s="133" t="s">
        <v>218</v>
      </c>
      <c r="E150" s="133"/>
      <c r="F150" s="133" t="s">
        <v>32</v>
      </c>
      <c r="G150" s="133"/>
      <c r="H150" s="104">
        <v>215130</v>
      </c>
      <c r="I150" s="104">
        <v>215130</v>
      </c>
      <c r="J150" s="104">
        <v>2130</v>
      </c>
      <c r="K150" s="104">
        <v>2130</v>
      </c>
      <c r="L150" s="104">
        <v>0</v>
      </c>
      <c r="M150" s="104">
        <v>0</v>
      </c>
      <c r="N150" s="104">
        <v>213000</v>
      </c>
      <c r="O150" s="104">
        <v>0</v>
      </c>
      <c r="P150" s="104">
        <v>0</v>
      </c>
      <c r="Q150" s="104">
        <v>0</v>
      </c>
      <c r="R150" s="104">
        <v>0</v>
      </c>
      <c r="S150" s="104">
        <v>0</v>
      </c>
      <c r="T150" s="134">
        <v>0</v>
      </c>
      <c r="U150" s="134"/>
      <c r="V150" s="104">
        <v>0</v>
      </c>
      <c r="W150" s="104">
        <v>0</v>
      </c>
    </row>
    <row r="151" spans="1:23" ht="12.75" customHeight="1">
      <c r="A151" s="135"/>
      <c r="B151" s="135"/>
      <c r="C151" s="135"/>
      <c r="D151" s="133"/>
      <c r="E151" s="133"/>
      <c r="F151" s="133" t="s">
        <v>33</v>
      </c>
      <c r="G151" s="133"/>
      <c r="H151" s="104">
        <v>-215130</v>
      </c>
      <c r="I151" s="104">
        <v>-215130</v>
      </c>
      <c r="J151" s="104">
        <v>-2130</v>
      </c>
      <c r="K151" s="104">
        <v>-2130</v>
      </c>
      <c r="L151" s="104">
        <v>0</v>
      </c>
      <c r="M151" s="104">
        <v>0</v>
      </c>
      <c r="N151" s="104">
        <v>-213000</v>
      </c>
      <c r="O151" s="104">
        <v>0</v>
      </c>
      <c r="P151" s="104">
        <v>0</v>
      </c>
      <c r="Q151" s="104">
        <v>0</v>
      </c>
      <c r="R151" s="104">
        <v>0</v>
      </c>
      <c r="S151" s="104">
        <v>0</v>
      </c>
      <c r="T151" s="134">
        <v>0</v>
      </c>
      <c r="U151" s="134"/>
      <c r="V151" s="104">
        <v>0</v>
      </c>
      <c r="W151" s="104">
        <v>0</v>
      </c>
    </row>
    <row r="152" spans="1:23" ht="12.75" customHeight="1">
      <c r="A152" s="135"/>
      <c r="B152" s="135"/>
      <c r="C152" s="135"/>
      <c r="D152" s="133"/>
      <c r="E152" s="133"/>
      <c r="F152" s="133" t="s">
        <v>34</v>
      </c>
      <c r="G152" s="133"/>
      <c r="H152" s="104">
        <v>0</v>
      </c>
      <c r="I152" s="104">
        <v>0</v>
      </c>
      <c r="J152" s="104">
        <v>0</v>
      </c>
      <c r="K152" s="104">
        <v>0</v>
      </c>
      <c r="L152" s="104">
        <v>0</v>
      </c>
      <c r="M152" s="104">
        <v>0</v>
      </c>
      <c r="N152" s="104">
        <v>0</v>
      </c>
      <c r="O152" s="104">
        <v>0</v>
      </c>
      <c r="P152" s="104">
        <v>0</v>
      </c>
      <c r="Q152" s="104">
        <v>0</v>
      </c>
      <c r="R152" s="104">
        <v>0</v>
      </c>
      <c r="S152" s="104">
        <v>0</v>
      </c>
      <c r="T152" s="134">
        <v>0</v>
      </c>
      <c r="U152" s="134"/>
      <c r="V152" s="104">
        <v>0</v>
      </c>
      <c r="W152" s="104">
        <v>0</v>
      </c>
    </row>
    <row r="153" spans="1:23" ht="12.75" customHeight="1">
      <c r="A153" s="135"/>
      <c r="B153" s="135"/>
      <c r="C153" s="135"/>
      <c r="D153" s="133"/>
      <c r="E153" s="133"/>
      <c r="F153" s="133" t="s">
        <v>35</v>
      </c>
      <c r="G153" s="133"/>
      <c r="H153" s="104">
        <v>0</v>
      </c>
      <c r="I153" s="104">
        <v>0</v>
      </c>
      <c r="J153" s="104">
        <v>0</v>
      </c>
      <c r="K153" s="104">
        <v>0</v>
      </c>
      <c r="L153" s="104">
        <v>0</v>
      </c>
      <c r="M153" s="104">
        <v>0</v>
      </c>
      <c r="N153" s="104">
        <v>0</v>
      </c>
      <c r="O153" s="104">
        <v>0</v>
      </c>
      <c r="P153" s="104">
        <v>0</v>
      </c>
      <c r="Q153" s="104">
        <v>0</v>
      </c>
      <c r="R153" s="104">
        <v>0</v>
      </c>
      <c r="S153" s="104">
        <v>0</v>
      </c>
      <c r="T153" s="134">
        <v>0</v>
      </c>
      <c r="U153" s="134"/>
      <c r="V153" s="104">
        <v>0</v>
      </c>
      <c r="W153" s="104">
        <v>0</v>
      </c>
    </row>
    <row r="154" spans="1:23" ht="12.75" customHeight="1">
      <c r="A154" s="139" t="s">
        <v>16</v>
      </c>
      <c r="B154" s="139"/>
      <c r="C154" s="139"/>
      <c r="D154" s="139"/>
      <c r="E154" s="139"/>
      <c r="F154" s="133" t="s">
        <v>32</v>
      </c>
      <c r="G154" s="133"/>
      <c r="H154" s="105">
        <v>112797531.17</v>
      </c>
      <c r="I154" s="105">
        <v>91920121.17</v>
      </c>
      <c r="J154" s="105">
        <v>83547731.17</v>
      </c>
      <c r="K154" s="105">
        <v>55826650</v>
      </c>
      <c r="L154" s="105">
        <v>27721081.17</v>
      </c>
      <c r="M154" s="105">
        <v>1943250</v>
      </c>
      <c r="N154" s="105">
        <v>3096565</v>
      </c>
      <c r="O154" s="105">
        <v>2702172</v>
      </c>
      <c r="P154" s="105">
        <v>615403</v>
      </c>
      <c r="Q154" s="105">
        <v>15000</v>
      </c>
      <c r="R154" s="105">
        <v>20877410</v>
      </c>
      <c r="S154" s="105">
        <v>17877410</v>
      </c>
      <c r="T154" s="140">
        <v>7839464</v>
      </c>
      <c r="U154" s="140"/>
      <c r="V154" s="105">
        <v>3000000</v>
      </c>
      <c r="W154" s="104">
        <v>0</v>
      </c>
    </row>
    <row r="155" spans="1:23" ht="12.75" customHeight="1">
      <c r="A155" s="139"/>
      <c r="B155" s="139"/>
      <c r="C155" s="139"/>
      <c r="D155" s="139"/>
      <c r="E155" s="139"/>
      <c r="F155" s="133" t="s">
        <v>33</v>
      </c>
      <c r="G155" s="133"/>
      <c r="H155" s="105">
        <v>-2967728</v>
      </c>
      <c r="I155" s="105">
        <v>-2731398</v>
      </c>
      <c r="J155" s="105">
        <v>-2452607</v>
      </c>
      <c r="K155" s="105">
        <v>-250727</v>
      </c>
      <c r="L155" s="105">
        <v>-2201880</v>
      </c>
      <c r="M155" s="105">
        <v>-20000</v>
      </c>
      <c r="N155" s="105">
        <v>-228791</v>
      </c>
      <c r="O155" s="105">
        <v>-30000</v>
      </c>
      <c r="P155" s="105">
        <v>0</v>
      </c>
      <c r="Q155" s="105">
        <v>0</v>
      </c>
      <c r="R155" s="105">
        <v>-236330</v>
      </c>
      <c r="S155" s="105">
        <v>-236330</v>
      </c>
      <c r="T155" s="140">
        <v>0</v>
      </c>
      <c r="U155" s="140"/>
      <c r="V155" s="105">
        <v>0</v>
      </c>
      <c r="W155" s="104">
        <v>0</v>
      </c>
    </row>
    <row r="156" spans="1:23" ht="12.75" customHeight="1">
      <c r="A156" s="139"/>
      <c r="B156" s="139"/>
      <c r="C156" s="139"/>
      <c r="D156" s="139"/>
      <c r="E156" s="139"/>
      <c r="F156" s="133" t="s">
        <v>34</v>
      </c>
      <c r="G156" s="133"/>
      <c r="H156" s="105">
        <v>3444152</v>
      </c>
      <c r="I156" s="105">
        <v>2602809</v>
      </c>
      <c r="J156" s="105">
        <v>2137991</v>
      </c>
      <c r="K156" s="105">
        <v>1993387</v>
      </c>
      <c r="L156" s="105">
        <v>144604</v>
      </c>
      <c r="M156" s="105">
        <v>160000</v>
      </c>
      <c r="N156" s="105">
        <v>274818</v>
      </c>
      <c r="O156" s="105">
        <v>30000</v>
      </c>
      <c r="P156" s="105">
        <v>0</v>
      </c>
      <c r="Q156" s="105">
        <v>0</v>
      </c>
      <c r="R156" s="105">
        <v>841343</v>
      </c>
      <c r="S156" s="105">
        <v>841343</v>
      </c>
      <c r="T156" s="140">
        <v>0</v>
      </c>
      <c r="U156" s="140"/>
      <c r="V156" s="105">
        <v>0</v>
      </c>
      <c r="W156" s="104">
        <v>0</v>
      </c>
    </row>
    <row r="157" spans="1:23" ht="12.75" customHeight="1">
      <c r="A157" s="139"/>
      <c r="B157" s="139"/>
      <c r="C157" s="139"/>
      <c r="D157" s="139"/>
      <c r="E157" s="139"/>
      <c r="F157" s="133" t="s">
        <v>35</v>
      </c>
      <c r="G157" s="133"/>
      <c r="H157" s="105">
        <v>113273955.17</v>
      </c>
      <c r="I157" s="105">
        <v>91791532.17</v>
      </c>
      <c r="J157" s="105">
        <v>83233115.17</v>
      </c>
      <c r="K157" s="105">
        <v>57569310</v>
      </c>
      <c r="L157" s="105">
        <v>25663805.17</v>
      </c>
      <c r="M157" s="105">
        <v>2083250</v>
      </c>
      <c r="N157" s="105">
        <v>3142592</v>
      </c>
      <c r="O157" s="105">
        <v>2702172</v>
      </c>
      <c r="P157" s="105">
        <v>615403</v>
      </c>
      <c r="Q157" s="105">
        <v>15000</v>
      </c>
      <c r="R157" s="105">
        <v>21482423</v>
      </c>
      <c r="S157" s="105">
        <v>18482423</v>
      </c>
      <c r="T157" s="140">
        <v>7839464</v>
      </c>
      <c r="U157" s="140"/>
      <c r="V157" s="105">
        <v>3000000</v>
      </c>
      <c r="W157" s="104">
        <v>0</v>
      </c>
    </row>
  </sheetData>
  <sheetProtection/>
  <mergeCells count="467">
    <mergeCell ref="A154:E157"/>
    <mergeCell ref="F154:G154"/>
    <mergeCell ref="T154:U154"/>
    <mergeCell ref="F155:G155"/>
    <mergeCell ref="T155:U155"/>
    <mergeCell ref="F156:G156"/>
    <mergeCell ref="T156:U156"/>
    <mergeCell ref="F157:G157"/>
    <mergeCell ref="T157:U157"/>
    <mergeCell ref="F151:G151"/>
    <mergeCell ref="T151:U151"/>
    <mergeCell ref="F152:G152"/>
    <mergeCell ref="T152:U152"/>
    <mergeCell ref="F153:G153"/>
    <mergeCell ref="T153:U153"/>
    <mergeCell ref="F148:G148"/>
    <mergeCell ref="T148:U148"/>
    <mergeCell ref="F149:G149"/>
    <mergeCell ref="T149:U149"/>
    <mergeCell ref="A150:A153"/>
    <mergeCell ref="B150:B153"/>
    <mergeCell ref="C150:C153"/>
    <mergeCell ref="D150:E153"/>
    <mergeCell ref="F150:G150"/>
    <mergeCell ref="T150:U150"/>
    <mergeCell ref="F145:G145"/>
    <mergeCell ref="T145:U145"/>
    <mergeCell ref="A146:A149"/>
    <mergeCell ref="B146:B149"/>
    <mergeCell ref="C146:C149"/>
    <mergeCell ref="D146:E149"/>
    <mergeCell ref="F146:G146"/>
    <mergeCell ref="T146:U146"/>
    <mergeCell ref="F147:G147"/>
    <mergeCell ref="T147:U147"/>
    <mergeCell ref="A142:A145"/>
    <mergeCell ref="B142:B145"/>
    <mergeCell ref="C142:C145"/>
    <mergeCell ref="D142:E145"/>
    <mergeCell ref="F142:G142"/>
    <mergeCell ref="T142:U142"/>
    <mergeCell ref="F143:G143"/>
    <mergeCell ref="T143:U143"/>
    <mergeCell ref="F144:G144"/>
    <mergeCell ref="T144:U144"/>
    <mergeCell ref="F139:G139"/>
    <mergeCell ref="T139:U139"/>
    <mergeCell ref="F140:G140"/>
    <mergeCell ref="T140:U140"/>
    <mergeCell ref="F141:G141"/>
    <mergeCell ref="T141:U141"/>
    <mergeCell ref="F136:G136"/>
    <mergeCell ref="T136:U136"/>
    <mergeCell ref="F137:G137"/>
    <mergeCell ref="T137:U137"/>
    <mergeCell ref="A138:A141"/>
    <mergeCell ref="B138:B141"/>
    <mergeCell ref="C138:C141"/>
    <mergeCell ref="D138:E141"/>
    <mergeCell ref="F138:G138"/>
    <mergeCell ref="T138:U138"/>
    <mergeCell ref="F133:G133"/>
    <mergeCell ref="T133:U133"/>
    <mergeCell ref="A134:A137"/>
    <mergeCell ref="B134:B137"/>
    <mergeCell ref="C134:C137"/>
    <mergeCell ref="D134:E137"/>
    <mergeCell ref="F134:G134"/>
    <mergeCell ref="T134:U134"/>
    <mergeCell ref="F135:G135"/>
    <mergeCell ref="T135:U135"/>
    <mergeCell ref="A130:A133"/>
    <mergeCell ref="B130:B133"/>
    <mergeCell ref="C130:C133"/>
    <mergeCell ref="D130:E133"/>
    <mergeCell ref="F130:G130"/>
    <mergeCell ref="T130:U130"/>
    <mergeCell ref="F131:G131"/>
    <mergeCell ref="T131:U131"/>
    <mergeCell ref="F132:G132"/>
    <mergeCell ref="T132:U132"/>
    <mergeCell ref="F127:G127"/>
    <mergeCell ref="T127:U127"/>
    <mergeCell ref="F128:G128"/>
    <mergeCell ref="T128:U128"/>
    <mergeCell ref="F129:G129"/>
    <mergeCell ref="T129:U129"/>
    <mergeCell ref="F124:G124"/>
    <mergeCell ref="T124:U124"/>
    <mergeCell ref="F125:G125"/>
    <mergeCell ref="T125:U125"/>
    <mergeCell ref="A126:A129"/>
    <mergeCell ref="B126:B129"/>
    <mergeCell ref="C126:C129"/>
    <mergeCell ref="D126:E129"/>
    <mergeCell ref="F126:G126"/>
    <mergeCell ref="T126:U126"/>
    <mergeCell ref="F121:G121"/>
    <mergeCell ref="T121:U121"/>
    <mergeCell ref="A122:A125"/>
    <mergeCell ref="B122:B125"/>
    <mergeCell ref="C122:C125"/>
    <mergeCell ref="D122:E125"/>
    <mergeCell ref="F122:G122"/>
    <mergeCell ref="T122:U122"/>
    <mergeCell ref="F123:G123"/>
    <mergeCell ref="T123:U123"/>
    <mergeCell ref="A118:A121"/>
    <mergeCell ref="B118:B121"/>
    <mergeCell ref="C118:C121"/>
    <mergeCell ref="D118:E121"/>
    <mergeCell ref="F118:G118"/>
    <mergeCell ref="T118:U118"/>
    <mergeCell ref="F119:G119"/>
    <mergeCell ref="T119:U119"/>
    <mergeCell ref="F120:G120"/>
    <mergeCell ref="T120:U120"/>
    <mergeCell ref="F115:G115"/>
    <mergeCell ref="T115:U115"/>
    <mergeCell ref="F116:G116"/>
    <mergeCell ref="T116:U116"/>
    <mergeCell ref="F117:G117"/>
    <mergeCell ref="T117:U117"/>
    <mergeCell ref="F112:G112"/>
    <mergeCell ref="T112:U112"/>
    <mergeCell ref="F113:G113"/>
    <mergeCell ref="T113:U113"/>
    <mergeCell ref="A114:A117"/>
    <mergeCell ref="B114:B117"/>
    <mergeCell ref="C114:C117"/>
    <mergeCell ref="D114:E117"/>
    <mergeCell ref="F114:G114"/>
    <mergeCell ref="T114:U114"/>
    <mergeCell ref="F109:G109"/>
    <mergeCell ref="T109:U109"/>
    <mergeCell ref="A110:A113"/>
    <mergeCell ref="B110:B113"/>
    <mergeCell ref="C110:C113"/>
    <mergeCell ref="D110:E113"/>
    <mergeCell ref="F110:G110"/>
    <mergeCell ref="T110:U110"/>
    <mergeCell ref="F111:G111"/>
    <mergeCell ref="T111:U111"/>
    <mergeCell ref="A106:A109"/>
    <mergeCell ref="B106:B109"/>
    <mergeCell ref="C106:C109"/>
    <mergeCell ref="D106:E109"/>
    <mergeCell ref="F106:G106"/>
    <mergeCell ref="T106:U106"/>
    <mergeCell ref="F107:G107"/>
    <mergeCell ref="T107:U107"/>
    <mergeCell ref="F108:G108"/>
    <mergeCell ref="T108:U108"/>
    <mergeCell ref="T103:U103"/>
    <mergeCell ref="F104:G104"/>
    <mergeCell ref="T104:U104"/>
    <mergeCell ref="B102:B105"/>
    <mergeCell ref="C102:C105"/>
    <mergeCell ref="D102:E105"/>
    <mergeCell ref="F105:G105"/>
    <mergeCell ref="T105:U105"/>
    <mergeCell ref="A102:A105"/>
    <mergeCell ref="F99:G99"/>
    <mergeCell ref="T99:U99"/>
    <mergeCell ref="F100:G100"/>
    <mergeCell ref="T100:U100"/>
    <mergeCell ref="F101:G101"/>
    <mergeCell ref="T101:U101"/>
    <mergeCell ref="F102:G102"/>
    <mergeCell ref="T102:U102"/>
    <mergeCell ref="F103:G103"/>
    <mergeCell ref="F96:G96"/>
    <mergeCell ref="T96:U96"/>
    <mergeCell ref="F97:G97"/>
    <mergeCell ref="T97:U97"/>
    <mergeCell ref="A98:A101"/>
    <mergeCell ref="B98:B101"/>
    <mergeCell ref="C98:C101"/>
    <mergeCell ref="D98:E101"/>
    <mergeCell ref="F98:G98"/>
    <mergeCell ref="T98:U98"/>
    <mergeCell ref="F93:G93"/>
    <mergeCell ref="T93:U93"/>
    <mergeCell ref="A94:A97"/>
    <mergeCell ref="B94:B97"/>
    <mergeCell ref="C94:C97"/>
    <mergeCell ref="D94:E97"/>
    <mergeCell ref="F94:G94"/>
    <mergeCell ref="T94:U94"/>
    <mergeCell ref="F95:G95"/>
    <mergeCell ref="T95:U95"/>
    <mergeCell ref="A90:A93"/>
    <mergeCell ref="B90:B93"/>
    <mergeCell ref="C90:C93"/>
    <mergeCell ref="D90:E93"/>
    <mergeCell ref="F90:G90"/>
    <mergeCell ref="T90:U90"/>
    <mergeCell ref="F91:G91"/>
    <mergeCell ref="T91:U91"/>
    <mergeCell ref="F92:G92"/>
    <mergeCell ref="T92:U92"/>
    <mergeCell ref="F87:G87"/>
    <mergeCell ref="T87:U87"/>
    <mergeCell ref="F88:G88"/>
    <mergeCell ref="T88:U88"/>
    <mergeCell ref="F89:G89"/>
    <mergeCell ref="T89:U89"/>
    <mergeCell ref="F84:G84"/>
    <mergeCell ref="T84:U84"/>
    <mergeCell ref="F85:G85"/>
    <mergeCell ref="T85:U85"/>
    <mergeCell ref="A86:A89"/>
    <mergeCell ref="B86:B89"/>
    <mergeCell ref="C86:C89"/>
    <mergeCell ref="D86:E89"/>
    <mergeCell ref="F86:G86"/>
    <mergeCell ref="T86:U86"/>
    <mergeCell ref="F81:G81"/>
    <mergeCell ref="T81:U81"/>
    <mergeCell ref="A82:A85"/>
    <mergeCell ref="B82:B85"/>
    <mergeCell ref="C82:C85"/>
    <mergeCell ref="D82:E85"/>
    <mergeCell ref="F82:G82"/>
    <mergeCell ref="T82:U82"/>
    <mergeCell ref="F83:G83"/>
    <mergeCell ref="T83:U83"/>
    <mergeCell ref="A78:A81"/>
    <mergeCell ref="B78:B81"/>
    <mergeCell ref="C78:C81"/>
    <mergeCell ref="D78:E81"/>
    <mergeCell ref="F78:G78"/>
    <mergeCell ref="T78:U78"/>
    <mergeCell ref="F79:G79"/>
    <mergeCell ref="T79:U79"/>
    <mergeCell ref="F80:G80"/>
    <mergeCell ref="T80:U80"/>
    <mergeCell ref="F75:G75"/>
    <mergeCell ref="T75:U75"/>
    <mergeCell ref="F76:G76"/>
    <mergeCell ref="T76:U76"/>
    <mergeCell ref="F77:G77"/>
    <mergeCell ref="T77:U77"/>
    <mergeCell ref="F72:G72"/>
    <mergeCell ref="T72:U72"/>
    <mergeCell ref="F73:G73"/>
    <mergeCell ref="T73:U73"/>
    <mergeCell ref="A74:A77"/>
    <mergeCell ref="B74:B77"/>
    <mergeCell ref="C74:C77"/>
    <mergeCell ref="D74:E77"/>
    <mergeCell ref="F74:G74"/>
    <mergeCell ref="T74:U74"/>
    <mergeCell ref="F69:G69"/>
    <mergeCell ref="T69:U69"/>
    <mergeCell ref="A70:A73"/>
    <mergeCell ref="B70:B73"/>
    <mergeCell ref="C70:C73"/>
    <mergeCell ref="D70:E73"/>
    <mergeCell ref="F70:G70"/>
    <mergeCell ref="T70:U70"/>
    <mergeCell ref="F71:G71"/>
    <mergeCell ref="T71:U71"/>
    <mergeCell ref="F66:G66"/>
    <mergeCell ref="T66:U66"/>
    <mergeCell ref="F67:G67"/>
    <mergeCell ref="T67:U67"/>
    <mergeCell ref="F68:G68"/>
    <mergeCell ref="T68:U68"/>
    <mergeCell ref="A62:A65"/>
    <mergeCell ref="B62:B65"/>
    <mergeCell ref="C62:C65"/>
    <mergeCell ref="D62:E65"/>
    <mergeCell ref="A66:A69"/>
    <mergeCell ref="B66:B69"/>
    <mergeCell ref="C66:C69"/>
    <mergeCell ref="D66:E69"/>
    <mergeCell ref="A14:A17"/>
    <mergeCell ref="F15:G15"/>
    <mergeCell ref="T15:U15"/>
    <mergeCell ref="F16:G16"/>
    <mergeCell ref="T20:U20"/>
    <mergeCell ref="F21:G21"/>
    <mergeCell ref="T21:U21"/>
    <mergeCell ref="F17:G17"/>
    <mergeCell ref="T17:U17"/>
    <mergeCell ref="T16:U16"/>
    <mergeCell ref="T18:U18"/>
    <mergeCell ref="T12:U12"/>
    <mergeCell ref="F13:G13"/>
    <mergeCell ref="T13:U13"/>
    <mergeCell ref="T19:U19"/>
    <mergeCell ref="D18:E21"/>
    <mergeCell ref="F19:G19"/>
    <mergeCell ref="B14:B17"/>
    <mergeCell ref="C14:C17"/>
    <mergeCell ref="D14:E17"/>
    <mergeCell ref="F14:G14"/>
    <mergeCell ref="T14:U14"/>
    <mergeCell ref="A10:A13"/>
    <mergeCell ref="B10:B13"/>
    <mergeCell ref="C10:C13"/>
    <mergeCell ref="D10:E13"/>
    <mergeCell ref="F10:G10"/>
    <mergeCell ref="T10:U10"/>
    <mergeCell ref="F11:G11"/>
    <mergeCell ref="T11:U11"/>
    <mergeCell ref="F12:G12"/>
    <mergeCell ref="S7:S8"/>
    <mergeCell ref="T7:U7"/>
    <mergeCell ref="J7:J8"/>
    <mergeCell ref="K7:L7"/>
    <mergeCell ref="M7:M8"/>
    <mergeCell ref="N7:N8"/>
    <mergeCell ref="V7:V8"/>
    <mergeCell ref="W7:W8"/>
    <mergeCell ref="T8:U8"/>
    <mergeCell ref="T9:U9"/>
    <mergeCell ref="D9:G9"/>
    <mergeCell ref="I5:W5"/>
    <mergeCell ref="I6:I8"/>
    <mergeCell ref="J6:Q6"/>
    <mergeCell ref="R6:R8"/>
    <mergeCell ref="S6:W6"/>
    <mergeCell ref="N1:T1"/>
    <mergeCell ref="A2:V2"/>
    <mergeCell ref="A5:A8"/>
    <mergeCell ref="B5:B8"/>
    <mergeCell ref="C5:C8"/>
    <mergeCell ref="D5:G8"/>
    <mergeCell ref="H5:H8"/>
    <mergeCell ref="O7:O8"/>
    <mergeCell ref="P7:P8"/>
    <mergeCell ref="Q7:Q8"/>
    <mergeCell ref="A22:A25"/>
    <mergeCell ref="B22:B25"/>
    <mergeCell ref="C22:C25"/>
    <mergeCell ref="D22:E25"/>
    <mergeCell ref="F22:G22"/>
    <mergeCell ref="F20:G20"/>
    <mergeCell ref="A18:A21"/>
    <mergeCell ref="B18:B21"/>
    <mergeCell ref="C18:C21"/>
    <mergeCell ref="F18:G18"/>
    <mergeCell ref="T22:U22"/>
    <mergeCell ref="F23:G23"/>
    <mergeCell ref="T23:U23"/>
    <mergeCell ref="F24:G24"/>
    <mergeCell ref="T24:U24"/>
    <mergeCell ref="F25:G25"/>
    <mergeCell ref="T25:U25"/>
    <mergeCell ref="A26:A29"/>
    <mergeCell ref="B26:B29"/>
    <mergeCell ref="C26:C29"/>
    <mergeCell ref="D26:E29"/>
    <mergeCell ref="F26:G26"/>
    <mergeCell ref="T26:U26"/>
    <mergeCell ref="F27:G27"/>
    <mergeCell ref="T27:U27"/>
    <mergeCell ref="F28:G28"/>
    <mergeCell ref="T28:U28"/>
    <mergeCell ref="F29:G29"/>
    <mergeCell ref="T29:U29"/>
    <mergeCell ref="A30:A33"/>
    <mergeCell ref="B30:B33"/>
    <mergeCell ref="C30:C33"/>
    <mergeCell ref="D30:E33"/>
    <mergeCell ref="F30:G30"/>
    <mergeCell ref="T30:U30"/>
    <mergeCell ref="F31:G31"/>
    <mergeCell ref="T31:U31"/>
    <mergeCell ref="F32:G32"/>
    <mergeCell ref="T32:U32"/>
    <mergeCell ref="F33:G33"/>
    <mergeCell ref="T33:U33"/>
    <mergeCell ref="A34:A37"/>
    <mergeCell ref="B34:B37"/>
    <mergeCell ref="C34:C37"/>
    <mergeCell ref="D34:E37"/>
    <mergeCell ref="F34:G34"/>
    <mergeCell ref="T34:U34"/>
    <mergeCell ref="F35:G35"/>
    <mergeCell ref="T35:U35"/>
    <mergeCell ref="F36:G36"/>
    <mergeCell ref="T36:U36"/>
    <mergeCell ref="F37:G37"/>
    <mergeCell ref="T37:U37"/>
    <mergeCell ref="A38:A41"/>
    <mergeCell ref="B38:B41"/>
    <mergeCell ref="C38:C41"/>
    <mergeCell ref="D38:E41"/>
    <mergeCell ref="F38:G38"/>
    <mergeCell ref="T38:U38"/>
    <mergeCell ref="F39:G39"/>
    <mergeCell ref="T39:U39"/>
    <mergeCell ref="F40:G40"/>
    <mergeCell ref="T40:U40"/>
    <mergeCell ref="F41:G41"/>
    <mergeCell ref="T41:U41"/>
    <mergeCell ref="A42:A45"/>
    <mergeCell ref="B42:B45"/>
    <mergeCell ref="C42:C45"/>
    <mergeCell ref="D42:E45"/>
    <mergeCell ref="F42:G42"/>
    <mergeCell ref="T42:U42"/>
    <mergeCell ref="F43:G43"/>
    <mergeCell ref="T43:U43"/>
    <mergeCell ref="F44:G44"/>
    <mergeCell ref="T44:U44"/>
    <mergeCell ref="F45:G45"/>
    <mergeCell ref="T45:U45"/>
    <mergeCell ref="A46:A49"/>
    <mergeCell ref="B46:B49"/>
    <mergeCell ref="C46:C49"/>
    <mergeCell ref="D46:E49"/>
    <mergeCell ref="F46:G46"/>
    <mergeCell ref="T46:U46"/>
    <mergeCell ref="F47:G47"/>
    <mergeCell ref="T47:U47"/>
    <mergeCell ref="F48:G48"/>
    <mergeCell ref="T48:U48"/>
    <mergeCell ref="F49:G49"/>
    <mergeCell ref="T49:U49"/>
    <mergeCell ref="B50:B53"/>
    <mergeCell ref="C50:C53"/>
    <mergeCell ref="D50:E53"/>
    <mergeCell ref="F53:G53"/>
    <mergeCell ref="T53:U53"/>
    <mergeCell ref="A50:A53"/>
    <mergeCell ref="F50:G50"/>
    <mergeCell ref="F56:G56"/>
    <mergeCell ref="T56:U56"/>
    <mergeCell ref="T50:U50"/>
    <mergeCell ref="F51:G51"/>
    <mergeCell ref="T51:U51"/>
    <mergeCell ref="F52:G52"/>
    <mergeCell ref="T52:U52"/>
    <mergeCell ref="F59:G59"/>
    <mergeCell ref="T59:U59"/>
    <mergeCell ref="A54:A57"/>
    <mergeCell ref="B54:B57"/>
    <mergeCell ref="C54:C57"/>
    <mergeCell ref="D54:E57"/>
    <mergeCell ref="F54:G54"/>
    <mergeCell ref="T54:U54"/>
    <mergeCell ref="F55:G55"/>
    <mergeCell ref="T55:U55"/>
    <mergeCell ref="F65:G65"/>
    <mergeCell ref="T65:U65"/>
    <mergeCell ref="F57:G57"/>
    <mergeCell ref="T57:U57"/>
    <mergeCell ref="A58:A61"/>
    <mergeCell ref="B58:B61"/>
    <mergeCell ref="C58:C61"/>
    <mergeCell ref="D58:E61"/>
    <mergeCell ref="F58:G58"/>
    <mergeCell ref="T58:U58"/>
    <mergeCell ref="F63:G63"/>
    <mergeCell ref="T63:U63"/>
    <mergeCell ref="F64:G64"/>
    <mergeCell ref="F60:G60"/>
    <mergeCell ref="T60:U60"/>
    <mergeCell ref="F61:G61"/>
    <mergeCell ref="T61:U61"/>
    <mergeCell ref="F62:G62"/>
    <mergeCell ref="T62:U62"/>
    <mergeCell ref="T64:U64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64"/>
  <sheetViews>
    <sheetView view="pageLayout" workbookViewId="0" topLeftCell="A1">
      <selection activeCell="K3" sqref="K3:K8"/>
    </sheetView>
  </sheetViews>
  <sheetFormatPr defaultColWidth="9.33203125" defaultRowHeight="12.75"/>
  <cols>
    <col min="1" max="1" width="5.16015625" style="12" customWidth="1"/>
    <col min="2" max="2" width="6.16015625" style="12" customWidth="1"/>
    <col min="3" max="3" width="8.66015625" style="12" customWidth="1"/>
    <col min="4" max="4" width="20.16015625" style="12" customWidth="1"/>
    <col min="5" max="5" width="13.83203125" style="12" customWidth="1"/>
    <col min="6" max="6" width="12.33203125" style="12" customWidth="1"/>
    <col min="7" max="7" width="8.83203125" style="12" customWidth="1"/>
    <col min="8" max="8" width="11.16015625" style="12" customWidth="1"/>
    <col min="9" max="9" width="12" style="12" customWidth="1"/>
    <col min="10" max="10" width="8.5" style="12" customWidth="1"/>
    <col min="11" max="11" width="12" style="12" customWidth="1"/>
    <col min="12" max="16384" width="9.33203125" style="12" customWidth="1"/>
  </cols>
  <sheetData>
    <row r="1" spans="1:11" ht="18">
      <c r="A1" s="151" t="s">
        <v>194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11" ht="10.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9" t="s">
        <v>0</v>
      </c>
    </row>
    <row r="3" spans="1:11" s="13" customFormat="1" ht="19.5" customHeight="1">
      <c r="A3" s="152" t="s">
        <v>30</v>
      </c>
      <c r="B3" s="152" t="s">
        <v>1</v>
      </c>
      <c r="C3" s="152" t="s">
        <v>193</v>
      </c>
      <c r="D3" s="153" t="s">
        <v>192</v>
      </c>
      <c r="E3" s="153" t="s">
        <v>191</v>
      </c>
      <c r="F3" s="153"/>
      <c r="G3" s="153"/>
      <c r="H3" s="153"/>
      <c r="I3" s="153"/>
      <c r="J3" s="153"/>
      <c r="K3" s="154" t="s">
        <v>190</v>
      </c>
    </row>
    <row r="4" spans="1:11" s="13" customFormat="1" ht="19.5" customHeight="1">
      <c r="A4" s="152"/>
      <c r="B4" s="152"/>
      <c r="C4" s="152"/>
      <c r="D4" s="153"/>
      <c r="E4" s="153" t="s">
        <v>189</v>
      </c>
      <c r="F4" s="153" t="s">
        <v>188</v>
      </c>
      <c r="G4" s="153"/>
      <c r="H4" s="153"/>
      <c r="I4" s="153"/>
      <c r="J4" s="153"/>
      <c r="K4" s="154"/>
    </row>
    <row r="5" spans="1:11" s="13" customFormat="1" ht="19.5" customHeight="1">
      <c r="A5" s="152"/>
      <c r="B5" s="152"/>
      <c r="C5" s="152"/>
      <c r="D5" s="153"/>
      <c r="E5" s="153"/>
      <c r="F5" s="147" t="s">
        <v>187</v>
      </c>
      <c r="G5" s="144" t="s">
        <v>186</v>
      </c>
      <c r="H5" s="28" t="s">
        <v>24</v>
      </c>
      <c r="I5" s="147" t="s">
        <v>185</v>
      </c>
      <c r="J5" s="144" t="s">
        <v>184</v>
      </c>
      <c r="K5" s="154"/>
    </row>
    <row r="6" spans="1:11" s="13" customFormat="1" ht="29.25" customHeight="1">
      <c r="A6" s="152"/>
      <c r="B6" s="152"/>
      <c r="C6" s="152"/>
      <c r="D6" s="153"/>
      <c r="E6" s="153"/>
      <c r="F6" s="148"/>
      <c r="G6" s="145"/>
      <c r="H6" s="150" t="s">
        <v>183</v>
      </c>
      <c r="I6" s="148"/>
      <c r="J6" s="145"/>
      <c r="K6" s="154"/>
    </row>
    <row r="7" spans="1:11" s="13" customFormat="1" ht="19.5" customHeight="1">
      <c r="A7" s="152"/>
      <c r="B7" s="152"/>
      <c r="C7" s="152"/>
      <c r="D7" s="153"/>
      <c r="E7" s="153"/>
      <c r="F7" s="148"/>
      <c r="G7" s="145"/>
      <c r="H7" s="150"/>
      <c r="I7" s="148"/>
      <c r="J7" s="145"/>
      <c r="K7" s="154"/>
    </row>
    <row r="8" spans="1:11" s="13" customFormat="1" ht="12.75" customHeight="1">
      <c r="A8" s="152"/>
      <c r="B8" s="152"/>
      <c r="C8" s="152"/>
      <c r="D8" s="153"/>
      <c r="E8" s="153"/>
      <c r="F8" s="149"/>
      <c r="G8" s="146"/>
      <c r="H8" s="150"/>
      <c r="I8" s="149"/>
      <c r="J8" s="146"/>
      <c r="K8" s="154"/>
    </row>
    <row r="9" spans="1:11" ht="7.5" customHeight="1">
      <c r="A9" s="27">
        <v>1</v>
      </c>
      <c r="B9" s="27">
        <v>2</v>
      </c>
      <c r="C9" s="27">
        <v>3</v>
      </c>
      <c r="D9" s="27">
        <v>4</v>
      </c>
      <c r="E9" s="27">
        <v>5</v>
      </c>
      <c r="F9" s="27">
        <v>6</v>
      </c>
      <c r="G9" s="27">
        <v>7</v>
      </c>
      <c r="H9" s="27">
        <v>8</v>
      </c>
      <c r="I9" s="27">
        <v>9</v>
      </c>
      <c r="J9" s="27">
        <v>10</v>
      </c>
      <c r="K9" s="26">
        <v>11</v>
      </c>
    </row>
    <row r="10" spans="1:11" ht="57" customHeight="1">
      <c r="A10" s="23" t="s">
        <v>29</v>
      </c>
      <c r="B10" s="23">
        <v>600</v>
      </c>
      <c r="C10" s="23">
        <v>60014</v>
      </c>
      <c r="D10" s="22" t="s">
        <v>234</v>
      </c>
      <c r="E10" s="21">
        <v>92970</v>
      </c>
      <c r="F10" s="21">
        <v>92970</v>
      </c>
      <c r="G10" s="21">
        <v>0</v>
      </c>
      <c r="H10" s="21">
        <v>0</v>
      </c>
      <c r="I10" s="20" t="s">
        <v>87</v>
      </c>
      <c r="J10" s="19">
        <v>0</v>
      </c>
      <c r="K10" s="18" t="s">
        <v>149</v>
      </c>
    </row>
    <row r="11" spans="1:11" ht="51" customHeight="1">
      <c r="A11" s="23" t="s">
        <v>182</v>
      </c>
      <c r="B11" s="23">
        <v>600</v>
      </c>
      <c r="C11" s="23">
        <v>60014</v>
      </c>
      <c r="D11" s="22" t="s">
        <v>181</v>
      </c>
      <c r="E11" s="21">
        <v>110700</v>
      </c>
      <c r="F11" s="21">
        <v>110700</v>
      </c>
      <c r="G11" s="21">
        <v>0</v>
      </c>
      <c r="H11" s="21">
        <v>0</v>
      </c>
      <c r="I11" s="20" t="s">
        <v>87</v>
      </c>
      <c r="J11" s="19">
        <v>0</v>
      </c>
      <c r="K11" s="18" t="s">
        <v>149</v>
      </c>
    </row>
    <row r="12" spans="1:11" ht="57.75" customHeight="1">
      <c r="A12" s="23" t="s">
        <v>180</v>
      </c>
      <c r="B12" s="23">
        <v>600</v>
      </c>
      <c r="C12" s="23">
        <v>60014</v>
      </c>
      <c r="D12" s="24" t="s">
        <v>233</v>
      </c>
      <c r="E12" s="21">
        <v>626343</v>
      </c>
      <c r="F12" s="21">
        <v>626343</v>
      </c>
      <c r="G12" s="21">
        <v>0</v>
      </c>
      <c r="H12" s="21">
        <v>0</v>
      </c>
      <c r="I12" s="20" t="s">
        <v>87</v>
      </c>
      <c r="J12" s="19">
        <v>0</v>
      </c>
      <c r="K12" s="18" t="s">
        <v>149</v>
      </c>
    </row>
    <row r="13" spans="1:11" ht="64.5" customHeight="1">
      <c r="A13" s="23" t="s">
        <v>179</v>
      </c>
      <c r="B13" s="23">
        <v>600</v>
      </c>
      <c r="C13" s="23">
        <v>60014</v>
      </c>
      <c r="D13" s="24" t="s">
        <v>178</v>
      </c>
      <c r="E13" s="21">
        <v>81673</v>
      </c>
      <c r="F13" s="21">
        <v>40837</v>
      </c>
      <c r="G13" s="21">
        <v>0</v>
      </c>
      <c r="H13" s="21">
        <v>0</v>
      </c>
      <c r="I13" s="20" t="s">
        <v>177</v>
      </c>
      <c r="J13" s="19">
        <v>0</v>
      </c>
      <c r="K13" s="18" t="s">
        <v>149</v>
      </c>
    </row>
    <row r="14" spans="1:11" ht="63.75" customHeight="1">
      <c r="A14" s="23" t="s">
        <v>176</v>
      </c>
      <c r="B14" s="23">
        <v>600</v>
      </c>
      <c r="C14" s="23">
        <v>60014</v>
      </c>
      <c r="D14" s="24" t="s">
        <v>175</v>
      </c>
      <c r="E14" s="21">
        <v>296884</v>
      </c>
      <c r="F14" s="21">
        <v>148442</v>
      </c>
      <c r="G14" s="21">
        <v>0</v>
      </c>
      <c r="H14" s="21">
        <v>0</v>
      </c>
      <c r="I14" s="20" t="s">
        <v>174</v>
      </c>
      <c r="J14" s="19">
        <v>0</v>
      </c>
      <c r="K14" s="18" t="s">
        <v>149</v>
      </c>
    </row>
    <row r="15" spans="1:11" ht="51.75" customHeight="1">
      <c r="A15" s="23" t="s">
        <v>173</v>
      </c>
      <c r="B15" s="23">
        <v>600</v>
      </c>
      <c r="C15" s="23">
        <v>60014</v>
      </c>
      <c r="D15" s="24" t="s">
        <v>172</v>
      </c>
      <c r="E15" s="21">
        <v>72281</v>
      </c>
      <c r="F15" s="21">
        <v>36141</v>
      </c>
      <c r="G15" s="21">
        <v>0</v>
      </c>
      <c r="H15" s="21">
        <v>0</v>
      </c>
      <c r="I15" s="20" t="s">
        <v>171</v>
      </c>
      <c r="J15" s="19">
        <v>0</v>
      </c>
      <c r="K15" s="18" t="s">
        <v>149</v>
      </c>
    </row>
    <row r="16" spans="1:11" ht="97.5" customHeight="1">
      <c r="A16" s="23" t="s">
        <v>170</v>
      </c>
      <c r="B16" s="23">
        <v>600</v>
      </c>
      <c r="C16" s="23">
        <v>60014</v>
      </c>
      <c r="D16" s="24" t="s">
        <v>169</v>
      </c>
      <c r="E16" s="21">
        <v>246958</v>
      </c>
      <c r="F16" s="21">
        <v>123479</v>
      </c>
      <c r="G16" s="21">
        <v>0</v>
      </c>
      <c r="H16" s="21">
        <v>0</v>
      </c>
      <c r="I16" s="20" t="s">
        <v>168</v>
      </c>
      <c r="J16" s="19">
        <v>0</v>
      </c>
      <c r="K16" s="18" t="s">
        <v>149</v>
      </c>
    </row>
    <row r="17" spans="1:11" ht="69" customHeight="1">
      <c r="A17" s="23" t="s">
        <v>167</v>
      </c>
      <c r="B17" s="23">
        <v>600</v>
      </c>
      <c r="C17" s="23">
        <v>60014</v>
      </c>
      <c r="D17" s="24" t="s">
        <v>166</v>
      </c>
      <c r="E17" s="21">
        <v>1210258</v>
      </c>
      <c r="F17" s="21">
        <v>605129</v>
      </c>
      <c r="G17" s="21">
        <v>0</v>
      </c>
      <c r="H17" s="21">
        <v>0</v>
      </c>
      <c r="I17" s="20" t="s">
        <v>165</v>
      </c>
      <c r="J17" s="19">
        <v>0</v>
      </c>
      <c r="K17" s="18" t="s">
        <v>149</v>
      </c>
    </row>
    <row r="18" spans="1:11" ht="51.75" customHeight="1">
      <c r="A18" s="23" t="s">
        <v>164</v>
      </c>
      <c r="B18" s="23">
        <v>600</v>
      </c>
      <c r="C18" s="23">
        <v>60014</v>
      </c>
      <c r="D18" s="24" t="s">
        <v>163</v>
      </c>
      <c r="E18" s="21">
        <v>613220</v>
      </c>
      <c r="F18" s="21">
        <v>306610</v>
      </c>
      <c r="G18" s="21">
        <v>0</v>
      </c>
      <c r="H18" s="21">
        <v>0</v>
      </c>
      <c r="I18" s="20" t="s">
        <v>162</v>
      </c>
      <c r="J18" s="19">
        <v>0</v>
      </c>
      <c r="K18" s="18" t="s">
        <v>149</v>
      </c>
    </row>
    <row r="19" spans="1:11" ht="81.75" customHeight="1">
      <c r="A19" s="23" t="s">
        <v>161</v>
      </c>
      <c r="B19" s="23">
        <v>600</v>
      </c>
      <c r="C19" s="23">
        <v>60014</v>
      </c>
      <c r="D19" s="24" t="s">
        <v>160</v>
      </c>
      <c r="E19" s="21">
        <v>127738</v>
      </c>
      <c r="F19" s="21">
        <v>34835</v>
      </c>
      <c r="G19" s="21">
        <v>0</v>
      </c>
      <c r="H19" s="21">
        <v>0</v>
      </c>
      <c r="I19" s="20" t="s">
        <v>159</v>
      </c>
      <c r="J19" s="19">
        <v>0</v>
      </c>
      <c r="K19" s="18" t="s">
        <v>149</v>
      </c>
    </row>
    <row r="20" spans="1:11" ht="71.25" customHeight="1">
      <c r="A20" s="23" t="s">
        <v>158</v>
      </c>
      <c r="B20" s="23">
        <v>600</v>
      </c>
      <c r="C20" s="23">
        <v>60014</v>
      </c>
      <c r="D20" s="24" t="s">
        <v>157</v>
      </c>
      <c r="E20" s="21">
        <v>30000</v>
      </c>
      <c r="F20" s="21">
        <v>30000</v>
      </c>
      <c r="G20" s="21">
        <v>0</v>
      </c>
      <c r="H20" s="21">
        <v>0</v>
      </c>
      <c r="I20" s="20" t="s">
        <v>150</v>
      </c>
      <c r="J20" s="19">
        <v>0</v>
      </c>
      <c r="K20" s="18" t="s">
        <v>149</v>
      </c>
    </row>
    <row r="21" spans="1:11" ht="58.5" customHeight="1">
      <c r="A21" s="23" t="s">
        <v>156</v>
      </c>
      <c r="B21" s="23">
        <v>600</v>
      </c>
      <c r="C21" s="23">
        <v>60014</v>
      </c>
      <c r="D21" s="24" t="s">
        <v>155</v>
      </c>
      <c r="E21" s="21">
        <v>70000</v>
      </c>
      <c r="F21" s="21">
        <v>70000</v>
      </c>
      <c r="G21" s="21">
        <v>0</v>
      </c>
      <c r="H21" s="21">
        <v>0</v>
      </c>
      <c r="I21" s="20" t="s">
        <v>87</v>
      </c>
      <c r="J21" s="19">
        <v>0</v>
      </c>
      <c r="K21" s="18" t="s">
        <v>149</v>
      </c>
    </row>
    <row r="22" spans="1:11" ht="81.75" customHeight="1">
      <c r="A22" s="23" t="s">
        <v>154</v>
      </c>
      <c r="B22" s="23">
        <v>600</v>
      </c>
      <c r="C22" s="23">
        <v>60014</v>
      </c>
      <c r="D22" s="24" t="s">
        <v>153</v>
      </c>
      <c r="E22" s="21">
        <v>25000</v>
      </c>
      <c r="F22" s="21">
        <v>25000</v>
      </c>
      <c r="G22" s="21">
        <v>0</v>
      </c>
      <c r="H22" s="21">
        <v>0</v>
      </c>
      <c r="I22" s="20" t="s">
        <v>150</v>
      </c>
      <c r="J22" s="19">
        <v>0</v>
      </c>
      <c r="K22" s="18" t="s">
        <v>149</v>
      </c>
    </row>
    <row r="23" spans="1:11" ht="66.75" customHeight="1">
      <c r="A23" s="23" t="s">
        <v>152</v>
      </c>
      <c r="B23" s="23">
        <v>600</v>
      </c>
      <c r="C23" s="23">
        <v>60014</v>
      </c>
      <c r="D23" s="24" t="s">
        <v>151</v>
      </c>
      <c r="E23" s="21">
        <v>15000</v>
      </c>
      <c r="F23" s="21">
        <v>15000</v>
      </c>
      <c r="G23" s="21">
        <v>0</v>
      </c>
      <c r="H23" s="21">
        <v>0</v>
      </c>
      <c r="I23" s="20" t="s">
        <v>150</v>
      </c>
      <c r="J23" s="19">
        <v>0</v>
      </c>
      <c r="K23" s="18" t="s">
        <v>149</v>
      </c>
    </row>
    <row r="24" spans="1:11" ht="51" customHeight="1">
      <c r="A24" s="23" t="s">
        <v>148</v>
      </c>
      <c r="B24" s="23">
        <v>750</v>
      </c>
      <c r="C24" s="23">
        <v>75020</v>
      </c>
      <c r="D24" s="22" t="s">
        <v>147</v>
      </c>
      <c r="E24" s="21">
        <f>F24</f>
        <v>36000</v>
      </c>
      <c r="F24" s="21">
        <v>36000</v>
      </c>
      <c r="G24" s="21">
        <v>0</v>
      </c>
      <c r="H24" s="21">
        <v>0</v>
      </c>
      <c r="I24" s="20" t="s">
        <v>96</v>
      </c>
      <c r="J24" s="19">
        <v>0</v>
      </c>
      <c r="K24" s="18" t="s">
        <v>79</v>
      </c>
    </row>
    <row r="25" spans="1:11" ht="47.25" customHeight="1">
      <c r="A25" s="23" t="s">
        <v>146</v>
      </c>
      <c r="B25" s="23">
        <v>750</v>
      </c>
      <c r="C25" s="23">
        <v>75020</v>
      </c>
      <c r="D25" s="22" t="s">
        <v>145</v>
      </c>
      <c r="E25" s="21">
        <f>F25</f>
        <v>16000</v>
      </c>
      <c r="F25" s="21">
        <v>16000</v>
      </c>
      <c r="G25" s="21">
        <v>0</v>
      </c>
      <c r="H25" s="21">
        <v>0</v>
      </c>
      <c r="I25" s="20" t="s">
        <v>96</v>
      </c>
      <c r="J25" s="19">
        <v>0</v>
      </c>
      <c r="K25" s="18" t="s">
        <v>79</v>
      </c>
    </row>
    <row r="26" spans="1:11" ht="45">
      <c r="A26" s="23" t="s">
        <v>144</v>
      </c>
      <c r="B26" s="23">
        <v>750</v>
      </c>
      <c r="C26" s="23">
        <v>75020</v>
      </c>
      <c r="D26" s="22" t="s">
        <v>143</v>
      </c>
      <c r="E26" s="21">
        <v>30000</v>
      </c>
      <c r="F26" s="21">
        <v>30000</v>
      </c>
      <c r="G26" s="21">
        <v>0</v>
      </c>
      <c r="H26" s="21">
        <v>0</v>
      </c>
      <c r="I26" s="20" t="s">
        <v>96</v>
      </c>
      <c r="J26" s="19">
        <v>0</v>
      </c>
      <c r="K26" s="18" t="s">
        <v>79</v>
      </c>
    </row>
    <row r="27" spans="1:11" ht="66.75" customHeight="1">
      <c r="A27" s="23" t="s">
        <v>142</v>
      </c>
      <c r="B27" s="23">
        <v>755</v>
      </c>
      <c r="C27" s="23">
        <v>75501</v>
      </c>
      <c r="D27" s="22" t="s">
        <v>141</v>
      </c>
      <c r="E27" s="21">
        <v>220000</v>
      </c>
      <c r="F27" s="21">
        <v>70000</v>
      </c>
      <c r="G27" s="21">
        <v>0</v>
      </c>
      <c r="H27" s="21">
        <v>0</v>
      </c>
      <c r="I27" s="20" t="s">
        <v>246</v>
      </c>
      <c r="J27" s="19">
        <v>0</v>
      </c>
      <c r="K27" s="18" t="s">
        <v>79</v>
      </c>
    </row>
    <row r="28" spans="1:11" ht="58.5">
      <c r="A28" s="23" t="s">
        <v>140</v>
      </c>
      <c r="B28" s="23">
        <v>801</v>
      </c>
      <c r="C28" s="23">
        <v>80195</v>
      </c>
      <c r="D28" s="22" t="s">
        <v>139</v>
      </c>
      <c r="E28" s="21">
        <v>25200</v>
      </c>
      <c r="F28" s="21">
        <v>25200</v>
      </c>
      <c r="G28" s="21">
        <v>0</v>
      </c>
      <c r="H28" s="21">
        <v>0</v>
      </c>
      <c r="I28" s="20" t="s">
        <v>96</v>
      </c>
      <c r="J28" s="19">
        <v>0</v>
      </c>
      <c r="K28" s="18" t="s">
        <v>95</v>
      </c>
    </row>
    <row r="29" spans="1:11" ht="45">
      <c r="A29" s="23" t="s">
        <v>138</v>
      </c>
      <c r="B29" s="23">
        <v>801</v>
      </c>
      <c r="C29" s="23">
        <v>80195</v>
      </c>
      <c r="D29" s="22" t="s">
        <v>137</v>
      </c>
      <c r="E29" s="21">
        <v>617062</v>
      </c>
      <c r="F29" s="21">
        <v>617062</v>
      </c>
      <c r="G29" s="21">
        <v>0</v>
      </c>
      <c r="H29" s="21">
        <v>0</v>
      </c>
      <c r="I29" s="20" t="s">
        <v>99</v>
      </c>
      <c r="J29" s="19">
        <v>0</v>
      </c>
      <c r="K29" s="18" t="s">
        <v>79</v>
      </c>
    </row>
    <row r="30" spans="1:11" ht="49.5" customHeight="1">
      <c r="A30" s="23" t="s">
        <v>136</v>
      </c>
      <c r="B30" s="23">
        <v>851</v>
      </c>
      <c r="C30" s="23">
        <v>85111</v>
      </c>
      <c r="D30" s="22" t="s">
        <v>135</v>
      </c>
      <c r="E30" s="21">
        <v>1204054</v>
      </c>
      <c r="F30" s="21">
        <v>1204054</v>
      </c>
      <c r="G30" s="21">
        <v>0</v>
      </c>
      <c r="H30" s="21">
        <v>0</v>
      </c>
      <c r="I30" s="20" t="s">
        <v>92</v>
      </c>
      <c r="J30" s="19">
        <v>0</v>
      </c>
      <c r="K30" s="18" t="s">
        <v>79</v>
      </c>
    </row>
    <row r="31" spans="1:11" ht="49.5" customHeight="1">
      <c r="A31" s="23" t="s">
        <v>134</v>
      </c>
      <c r="B31" s="23">
        <v>851</v>
      </c>
      <c r="C31" s="23">
        <v>85195</v>
      </c>
      <c r="D31" s="22" t="s">
        <v>133</v>
      </c>
      <c r="E31" s="21">
        <v>3000000</v>
      </c>
      <c r="F31" s="21">
        <v>3000000</v>
      </c>
      <c r="G31" s="21">
        <v>0</v>
      </c>
      <c r="H31" s="21">
        <v>0</v>
      </c>
      <c r="I31" s="20" t="s">
        <v>96</v>
      </c>
      <c r="J31" s="19">
        <v>0</v>
      </c>
      <c r="K31" s="18" t="s">
        <v>79</v>
      </c>
    </row>
    <row r="32" spans="1:11" ht="45">
      <c r="A32" s="23" t="s">
        <v>132</v>
      </c>
      <c r="B32" s="23">
        <v>852</v>
      </c>
      <c r="C32" s="23">
        <v>85202</v>
      </c>
      <c r="D32" s="22" t="s">
        <v>113</v>
      </c>
      <c r="E32" s="21">
        <v>170000</v>
      </c>
      <c r="F32" s="21">
        <v>90000</v>
      </c>
      <c r="G32" s="21">
        <v>0</v>
      </c>
      <c r="H32" s="21">
        <v>0</v>
      </c>
      <c r="I32" s="20" t="s">
        <v>112</v>
      </c>
      <c r="J32" s="19">
        <v>0</v>
      </c>
      <c r="K32" s="18" t="s">
        <v>130</v>
      </c>
    </row>
    <row r="33" spans="1:11" ht="48.75">
      <c r="A33" s="23" t="s">
        <v>131</v>
      </c>
      <c r="B33" s="23">
        <v>852</v>
      </c>
      <c r="C33" s="23">
        <v>85202</v>
      </c>
      <c r="D33" s="22" t="s">
        <v>115</v>
      </c>
      <c r="E33" s="21">
        <v>145000</v>
      </c>
      <c r="F33" s="21">
        <v>65000</v>
      </c>
      <c r="G33" s="21">
        <v>0</v>
      </c>
      <c r="H33" s="21">
        <v>0</v>
      </c>
      <c r="I33" s="20" t="s">
        <v>112</v>
      </c>
      <c r="J33" s="19">
        <v>0</v>
      </c>
      <c r="K33" s="18" t="s">
        <v>130</v>
      </c>
    </row>
    <row r="34" spans="1:11" ht="45">
      <c r="A34" s="23" t="s">
        <v>129</v>
      </c>
      <c r="B34" s="23">
        <v>852</v>
      </c>
      <c r="C34" s="23">
        <v>85202</v>
      </c>
      <c r="D34" s="22" t="s">
        <v>128</v>
      </c>
      <c r="E34" s="21">
        <v>86500</v>
      </c>
      <c r="F34" s="21">
        <v>86500</v>
      </c>
      <c r="G34" s="21">
        <v>0</v>
      </c>
      <c r="H34" s="21">
        <v>0</v>
      </c>
      <c r="I34" s="20" t="s">
        <v>108</v>
      </c>
      <c r="J34" s="19">
        <v>0</v>
      </c>
      <c r="K34" s="18" t="s">
        <v>124</v>
      </c>
    </row>
    <row r="35" spans="1:11" ht="45">
      <c r="A35" s="23" t="s">
        <v>127</v>
      </c>
      <c r="B35" s="23">
        <v>852</v>
      </c>
      <c r="C35" s="23">
        <v>85202</v>
      </c>
      <c r="D35" s="22" t="s">
        <v>113</v>
      </c>
      <c r="E35" s="21">
        <v>150000</v>
      </c>
      <c r="F35" s="21">
        <v>70000</v>
      </c>
      <c r="G35" s="21">
        <v>0</v>
      </c>
      <c r="H35" s="21">
        <v>0</v>
      </c>
      <c r="I35" s="20" t="s">
        <v>112</v>
      </c>
      <c r="J35" s="19">
        <v>0</v>
      </c>
      <c r="K35" s="18" t="s">
        <v>124</v>
      </c>
    </row>
    <row r="36" spans="1:11" ht="45">
      <c r="A36" s="23" t="s">
        <v>126</v>
      </c>
      <c r="B36" s="23">
        <v>852</v>
      </c>
      <c r="C36" s="23">
        <v>85202</v>
      </c>
      <c r="D36" s="22" t="s">
        <v>125</v>
      </c>
      <c r="E36" s="21">
        <v>80000</v>
      </c>
      <c r="F36" s="21">
        <v>80000</v>
      </c>
      <c r="G36" s="21">
        <v>0</v>
      </c>
      <c r="H36" s="21">
        <v>0</v>
      </c>
      <c r="I36" s="20" t="s">
        <v>108</v>
      </c>
      <c r="J36" s="19">
        <v>0</v>
      </c>
      <c r="K36" s="18" t="s">
        <v>124</v>
      </c>
    </row>
    <row r="37" spans="1:11" ht="45">
      <c r="A37" s="23" t="s">
        <v>123</v>
      </c>
      <c r="B37" s="23">
        <v>852</v>
      </c>
      <c r="C37" s="23">
        <v>85202</v>
      </c>
      <c r="D37" s="22" t="s">
        <v>122</v>
      </c>
      <c r="E37" s="21">
        <v>28362</v>
      </c>
      <c r="F37" s="21">
        <v>28362</v>
      </c>
      <c r="G37" s="21">
        <v>0</v>
      </c>
      <c r="H37" s="21">
        <v>0</v>
      </c>
      <c r="I37" s="20" t="s">
        <v>108</v>
      </c>
      <c r="J37" s="19">
        <v>0</v>
      </c>
      <c r="K37" s="18" t="s">
        <v>121</v>
      </c>
    </row>
    <row r="38" spans="1:11" ht="59.25" customHeight="1">
      <c r="A38" s="23" t="s">
        <v>120</v>
      </c>
      <c r="B38" s="23">
        <v>852</v>
      </c>
      <c r="C38" s="23">
        <v>85203</v>
      </c>
      <c r="D38" s="24" t="s">
        <v>119</v>
      </c>
      <c r="E38" s="21">
        <v>136448</v>
      </c>
      <c r="F38" s="21">
        <v>136448</v>
      </c>
      <c r="G38" s="21">
        <v>0</v>
      </c>
      <c r="H38" s="21">
        <v>0</v>
      </c>
      <c r="I38" s="20" t="s">
        <v>108</v>
      </c>
      <c r="J38" s="19">
        <v>0</v>
      </c>
      <c r="K38" s="18" t="s">
        <v>79</v>
      </c>
    </row>
    <row r="39" spans="1:11" ht="45">
      <c r="A39" s="23" t="s">
        <v>118</v>
      </c>
      <c r="B39" s="23">
        <v>853</v>
      </c>
      <c r="C39" s="23">
        <v>85311</v>
      </c>
      <c r="D39" s="22" t="s">
        <v>117</v>
      </c>
      <c r="E39" s="21">
        <v>40000</v>
      </c>
      <c r="F39" s="21">
        <v>40000</v>
      </c>
      <c r="G39" s="21">
        <v>0</v>
      </c>
      <c r="H39" s="21">
        <v>0</v>
      </c>
      <c r="I39" s="20" t="s">
        <v>108</v>
      </c>
      <c r="J39" s="19">
        <v>0</v>
      </c>
      <c r="K39" s="18" t="s">
        <v>79</v>
      </c>
    </row>
    <row r="40" spans="1:11" ht="49.5" customHeight="1">
      <c r="A40" s="23" t="s">
        <v>116</v>
      </c>
      <c r="B40" s="23">
        <v>853</v>
      </c>
      <c r="C40" s="23">
        <v>85311</v>
      </c>
      <c r="D40" s="22" t="s">
        <v>115</v>
      </c>
      <c r="E40" s="21">
        <v>65000</v>
      </c>
      <c r="F40" s="21">
        <v>65000</v>
      </c>
      <c r="G40" s="21">
        <v>0</v>
      </c>
      <c r="H40" s="21">
        <v>0</v>
      </c>
      <c r="I40" s="20" t="s">
        <v>108</v>
      </c>
      <c r="J40" s="19">
        <v>0</v>
      </c>
      <c r="K40" s="18" t="s">
        <v>79</v>
      </c>
    </row>
    <row r="41" spans="1:11" ht="54" customHeight="1">
      <c r="A41" s="23" t="s">
        <v>114</v>
      </c>
      <c r="B41" s="23">
        <v>854</v>
      </c>
      <c r="C41" s="23">
        <v>85403</v>
      </c>
      <c r="D41" s="22" t="s">
        <v>113</v>
      </c>
      <c r="E41" s="21">
        <v>145000</v>
      </c>
      <c r="F41" s="21">
        <v>65000</v>
      </c>
      <c r="G41" s="21">
        <v>0</v>
      </c>
      <c r="H41" s="21">
        <v>0</v>
      </c>
      <c r="I41" s="20" t="s">
        <v>112</v>
      </c>
      <c r="J41" s="19">
        <v>0</v>
      </c>
      <c r="K41" s="18" t="s">
        <v>111</v>
      </c>
    </row>
    <row r="42" spans="1:11" ht="54" customHeight="1">
      <c r="A42" s="23" t="s">
        <v>110</v>
      </c>
      <c r="B42" s="23">
        <v>854</v>
      </c>
      <c r="C42" s="23">
        <v>85403</v>
      </c>
      <c r="D42" s="22" t="s">
        <v>109</v>
      </c>
      <c r="E42" s="21">
        <v>134500</v>
      </c>
      <c r="F42" s="21">
        <v>134500</v>
      </c>
      <c r="G42" s="21">
        <v>0</v>
      </c>
      <c r="H42" s="21">
        <v>0</v>
      </c>
      <c r="I42" s="20" t="s">
        <v>108</v>
      </c>
      <c r="J42" s="19">
        <v>0</v>
      </c>
      <c r="K42" s="18" t="s">
        <v>107</v>
      </c>
    </row>
    <row r="43" spans="1:11" ht="71.25" customHeight="1">
      <c r="A43" s="23" t="s">
        <v>106</v>
      </c>
      <c r="B43" s="23">
        <v>854</v>
      </c>
      <c r="C43" s="23">
        <v>85403</v>
      </c>
      <c r="D43" s="22" t="s">
        <v>105</v>
      </c>
      <c r="E43" s="21">
        <v>16301</v>
      </c>
      <c r="F43" s="21">
        <v>16301</v>
      </c>
      <c r="G43" s="21">
        <v>0</v>
      </c>
      <c r="H43" s="21">
        <v>0</v>
      </c>
      <c r="I43" s="20" t="s">
        <v>87</v>
      </c>
      <c r="J43" s="19">
        <v>0</v>
      </c>
      <c r="K43" s="25" t="s">
        <v>102</v>
      </c>
    </row>
    <row r="44" spans="1:11" ht="69.75" customHeight="1">
      <c r="A44" s="23" t="s">
        <v>104</v>
      </c>
      <c r="B44" s="23">
        <v>854</v>
      </c>
      <c r="C44" s="23">
        <v>85403</v>
      </c>
      <c r="D44" s="24" t="s">
        <v>103</v>
      </c>
      <c r="E44" s="21">
        <v>58699</v>
      </c>
      <c r="F44" s="21">
        <v>58699</v>
      </c>
      <c r="G44" s="21">
        <v>0</v>
      </c>
      <c r="H44" s="21">
        <v>0</v>
      </c>
      <c r="I44" s="20" t="s">
        <v>87</v>
      </c>
      <c r="J44" s="19">
        <v>0</v>
      </c>
      <c r="K44" s="25" t="s">
        <v>102</v>
      </c>
    </row>
    <row r="45" spans="1:11" ht="48" customHeight="1">
      <c r="A45" s="23" t="s">
        <v>101</v>
      </c>
      <c r="B45" s="23">
        <v>854</v>
      </c>
      <c r="C45" s="23">
        <v>85403</v>
      </c>
      <c r="D45" s="22" t="s">
        <v>100</v>
      </c>
      <c r="E45" s="21">
        <v>107033</v>
      </c>
      <c r="F45" s="21">
        <v>107033</v>
      </c>
      <c r="G45" s="21">
        <v>0</v>
      </c>
      <c r="H45" s="21">
        <v>0</v>
      </c>
      <c r="I45" s="20" t="s">
        <v>99</v>
      </c>
      <c r="J45" s="19">
        <v>0</v>
      </c>
      <c r="K45" s="18" t="s">
        <v>79</v>
      </c>
    </row>
    <row r="46" spans="1:11" ht="79.5" customHeight="1">
      <c r="A46" s="23" t="s">
        <v>98</v>
      </c>
      <c r="B46" s="23">
        <v>854</v>
      </c>
      <c r="C46" s="23">
        <v>85410</v>
      </c>
      <c r="D46" s="24" t="s">
        <v>97</v>
      </c>
      <c r="E46" s="21">
        <v>74800</v>
      </c>
      <c r="F46" s="21">
        <v>74800</v>
      </c>
      <c r="G46" s="21">
        <v>0</v>
      </c>
      <c r="H46" s="21">
        <v>0</v>
      </c>
      <c r="I46" s="20" t="s">
        <v>96</v>
      </c>
      <c r="J46" s="19">
        <v>0</v>
      </c>
      <c r="K46" s="18" t="s">
        <v>95</v>
      </c>
    </row>
    <row r="47" spans="1:11" ht="53.25" customHeight="1">
      <c r="A47" s="23" t="s">
        <v>94</v>
      </c>
      <c r="B47" s="23">
        <v>854</v>
      </c>
      <c r="C47" s="23">
        <v>85410</v>
      </c>
      <c r="D47" s="22" t="s">
        <v>93</v>
      </c>
      <c r="E47" s="21">
        <v>846995</v>
      </c>
      <c r="F47" s="21">
        <v>846995</v>
      </c>
      <c r="G47" s="21">
        <v>0</v>
      </c>
      <c r="H47" s="21">
        <v>0</v>
      </c>
      <c r="I47" s="20" t="s">
        <v>92</v>
      </c>
      <c r="J47" s="19">
        <v>0</v>
      </c>
      <c r="K47" s="18" t="s">
        <v>79</v>
      </c>
    </row>
    <row r="48" spans="1:11" ht="54" customHeight="1">
      <c r="A48" s="23" t="s">
        <v>91</v>
      </c>
      <c r="B48" s="23">
        <v>855</v>
      </c>
      <c r="C48" s="23">
        <v>85510</v>
      </c>
      <c r="D48" s="22" t="s">
        <v>88</v>
      </c>
      <c r="E48" s="21">
        <v>50000</v>
      </c>
      <c r="F48" s="21">
        <v>50000</v>
      </c>
      <c r="G48" s="21">
        <v>0</v>
      </c>
      <c r="H48" s="21">
        <v>0</v>
      </c>
      <c r="I48" s="20" t="s">
        <v>87</v>
      </c>
      <c r="J48" s="19">
        <v>0</v>
      </c>
      <c r="K48" s="18" t="s">
        <v>90</v>
      </c>
    </row>
    <row r="49" spans="1:11" ht="54" customHeight="1">
      <c r="A49" s="23" t="s">
        <v>89</v>
      </c>
      <c r="B49" s="23">
        <v>855</v>
      </c>
      <c r="C49" s="23">
        <v>85510</v>
      </c>
      <c r="D49" s="22" t="s">
        <v>88</v>
      </c>
      <c r="E49" s="21">
        <v>50000</v>
      </c>
      <c r="F49" s="21">
        <v>50000</v>
      </c>
      <c r="G49" s="21">
        <v>0</v>
      </c>
      <c r="H49" s="21">
        <v>0</v>
      </c>
      <c r="I49" s="20" t="s">
        <v>87</v>
      </c>
      <c r="J49" s="19">
        <v>0</v>
      </c>
      <c r="K49" s="18" t="s">
        <v>86</v>
      </c>
    </row>
    <row r="50" spans="1:11" ht="54" customHeight="1">
      <c r="A50" s="23" t="s">
        <v>85</v>
      </c>
      <c r="B50" s="23">
        <v>926</v>
      </c>
      <c r="C50" s="23">
        <v>92695</v>
      </c>
      <c r="D50" s="22" t="s">
        <v>84</v>
      </c>
      <c r="E50" s="21">
        <v>54123</v>
      </c>
      <c r="F50" s="21">
        <v>29423</v>
      </c>
      <c r="G50" s="21">
        <v>0</v>
      </c>
      <c r="H50" s="21">
        <v>0</v>
      </c>
      <c r="I50" s="20" t="s">
        <v>83</v>
      </c>
      <c r="J50" s="19">
        <v>0</v>
      </c>
      <c r="K50" s="18" t="s">
        <v>79</v>
      </c>
    </row>
    <row r="51" spans="1:11" ht="54" customHeight="1">
      <c r="A51" s="23" t="s">
        <v>82</v>
      </c>
      <c r="B51" s="23">
        <v>926</v>
      </c>
      <c r="C51" s="23">
        <v>92695</v>
      </c>
      <c r="D51" s="22" t="s">
        <v>81</v>
      </c>
      <c r="E51" s="21">
        <v>88464</v>
      </c>
      <c r="F51" s="21">
        <v>53764</v>
      </c>
      <c r="G51" s="21">
        <v>0</v>
      </c>
      <c r="H51" s="21">
        <v>0</v>
      </c>
      <c r="I51" s="20" t="s">
        <v>80</v>
      </c>
      <c r="J51" s="19">
        <v>0</v>
      </c>
      <c r="K51" s="18" t="s">
        <v>79</v>
      </c>
    </row>
    <row r="52" spans="1:11" ht="33.75" customHeight="1">
      <c r="A52" s="141" t="s">
        <v>28</v>
      </c>
      <c r="B52" s="142"/>
      <c r="C52" s="142"/>
      <c r="D52" s="143"/>
      <c r="E52" s="17">
        <f>SUM(E10:E51)</f>
        <v>11294566</v>
      </c>
      <c r="F52" s="17">
        <f>SUM(F10:F51)</f>
        <v>9411627</v>
      </c>
      <c r="G52" s="17">
        <f>SUM(G10:G51)</f>
        <v>0</v>
      </c>
      <c r="H52" s="17">
        <f>SUM(H10:H51)</f>
        <v>0</v>
      </c>
      <c r="I52" s="103">
        <v>1882939</v>
      </c>
      <c r="J52" s="17">
        <f>SUM(J10:J51)</f>
        <v>0</v>
      </c>
      <c r="K52" s="16" t="s">
        <v>78</v>
      </c>
    </row>
    <row r="53" spans="1:11" ht="12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2.75">
      <c r="A54" s="15" t="s">
        <v>77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2.75">
      <c r="A55" s="15" t="s">
        <v>76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2.75">
      <c r="A56" s="15" t="s">
        <v>75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2.75">
      <c r="A57" s="13" t="s">
        <v>74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</row>
    <row r="58" spans="1:11" ht="12.75">
      <c r="A58" s="13" t="s">
        <v>73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</row>
    <row r="59" spans="1:11" ht="12.7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</row>
    <row r="60" spans="1:11" ht="12.7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</row>
    <row r="61" spans="1:11" ht="12.7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</row>
    <row r="62" spans="1:11" ht="12.75">
      <c r="A62" s="13"/>
      <c r="B62" s="13"/>
      <c r="C62" s="13"/>
      <c r="D62" s="13"/>
      <c r="E62" s="14"/>
      <c r="F62" s="13"/>
      <c r="G62" s="13"/>
      <c r="H62" s="13"/>
      <c r="I62" s="13"/>
      <c r="J62" s="13"/>
      <c r="K62" s="13"/>
    </row>
    <row r="63" spans="1:11" ht="12.7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</row>
    <row r="64" spans="1:9" ht="12.75">
      <c r="A64" s="13"/>
      <c r="B64" s="13"/>
      <c r="C64" s="13"/>
      <c r="D64" s="13"/>
      <c r="E64" s="13"/>
      <c r="F64" s="13"/>
      <c r="G64" s="13"/>
      <c r="H64" s="13"/>
      <c r="I64" s="13"/>
    </row>
  </sheetData>
  <sheetProtection/>
  <mergeCells count="15">
    <mergeCell ref="A1:K1"/>
    <mergeCell ref="A3:A8"/>
    <mergeCell ref="B3:B8"/>
    <mergeCell ref="C3:C8"/>
    <mergeCell ref="D3:D8"/>
    <mergeCell ref="E3:J3"/>
    <mergeCell ref="K3:K8"/>
    <mergeCell ref="E4:E8"/>
    <mergeCell ref="F4:J4"/>
    <mergeCell ref="A52:D52"/>
    <mergeCell ref="G5:G8"/>
    <mergeCell ref="I5:I8"/>
    <mergeCell ref="J5:J8"/>
    <mergeCell ref="F5:F8"/>
    <mergeCell ref="H6:H8"/>
  </mergeCells>
  <printOptions horizontalCentered="1"/>
  <pageMargins left="0.5118110236220472" right="0.3937007874015748" top="0.984251968503937" bottom="0.7874015748031497" header="0.5118110236220472" footer="0.5118110236220472"/>
  <pageSetup horizontalDpi="600" verticalDpi="600" orientation="portrait" paperSize="9" r:id="rId1"/>
  <headerFooter alignWithMargins="0">
    <oddHeader>&amp;R&amp;9Załącznik nr &amp;A
do uchwały Rady Powiatu w Opatowie Nr XVI.72.2019
z dnia 28 października 2019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R45"/>
  <sheetViews>
    <sheetView view="pageLayout" zoomScale="90" zoomScalePageLayoutView="90" workbookViewId="0" topLeftCell="A1">
      <selection activeCell="O11" sqref="O11"/>
    </sheetView>
  </sheetViews>
  <sheetFormatPr defaultColWidth="9.33203125" defaultRowHeight="12.75"/>
  <cols>
    <col min="1" max="1" width="5.66015625" style="12" customWidth="1"/>
    <col min="2" max="2" width="11" style="12" customWidth="1"/>
    <col min="3" max="3" width="8.66015625" style="12" customWidth="1"/>
    <col min="4" max="4" width="15" style="12" customWidth="1"/>
    <col min="5" max="5" width="16.83203125" style="12" customWidth="1"/>
    <col min="6" max="7" width="15.66015625" style="12" customWidth="1"/>
    <col min="8" max="8" width="15.83203125" style="12" customWidth="1"/>
    <col min="9" max="9" width="11.33203125" style="12" customWidth="1"/>
    <col min="10" max="10" width="13.5" style="12" customWidth="1"/>
    <col min="11" max="11" width="10.83203125" style="10" customWidth="1"/>
    <col min="12" max="12" width="15" style="10" customWidth="1"/>
    <col min="13" max="14" width="12.33203125" style="10" bestFit="1" customWidth="1"/>
    <col min="15" max="15" width="12.16015625" style="10" customWidth="1"/>
    <col min="16" max="16384" width="9.33203125" style="10" customWidth="1"/>
  </cols>
  <sheetData>
    <row r="1" spans="1:17" ht="36" customHeight="1">
      <c r="A1" s="165" t="s">
        <v>232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66"/>
    </row>
    <row r="2" spans="1:16" s="54" customFormat="1" ht="9.75" customHeight="1">
      <c r="A2" s="65"/>
      <c r="B2" s="65"/>
      <c r="C2" s="65"/>
      <c r="D2" s="65"/>
      <c r="E2" s="65"/>
      <c r="F2" s="65"/>
      <c r="G2" s="64"/>
      <c r="H2" s="64"/>
      <c r="I2" s="64"/>
      <c r="J2" s="64"/>
      <c r="K2" s="64"/>
      <c r="L2" s="11"/>
      <c r="M2" s="11"/>
      <c r="N2" s="11"/>
      <c r="O2" s="11"/>
      <c r="P2" s="63" t="s">
        <v>231</v>
      </c>
    </row>
    <row r="3" spans="1:16" s="54" customFormat="1" ht="12.75">
      <c r="A3" s="166" t="s">
        <v>1</v>
      </c>
      <c r="B3" s="166" t="s">
        <v>2</v>
      </c>
      <c r="C3" s="166" t="s">
        <v>3</v>
      </c>
      <c r="D3" s="166" t="s">
        <v>230</v>
      </c>
      <c r="E3" s="155" t="s">
        <v>229</v>
      </c>
      <c r="F3" s="161" t="s">
        <v>23</v>
      </c>
      <c r="G3" s="169"/>
      <c r="H3" s="169"/>
      <c r="I3" s="169"/>
      <c r="J3" s="169"/>
      <c r="K3" s="169"/>
      <c r="L3" s="169"/>
      <c r="M3" s="169"/>
      <c r="N3" s="169"/>
      <c r="O3" s="169"/>
      <c r="P3" s="162"/>
    </row>
    <row r="4" spans="1:16" s="54" customFormat="1" ht="12.75">
      <c r="A4" s="167"/>
      <c r="B4" s="167"/>
      <c r="C4" s="167"/>
      <c r="D4" s="167"/>
      <c r="E4" s="156"/>
      <c r="F4" s="155" t="s">
        <v>46</v>
      </c>
      <c r="G4" s="163" t="s">
        <v>23</v>
      </c>
      <c r="H4" s="163"/>
      <c r="I4" s="163"/>
      <c r="J4" s="163"/>
      <c r="K4" s="163"/>
      <c r="L4" s="155" t="s">
        <v>228</v>
      </c>
      <c r="M4" s="158" t="s">
        <v>23</v>
      </c>
      <c r="N4" s="159"/>
      <c r="O4" s="159"/>
      <c r="P4" s="160"/>
    </row>
    <row r="5" spans="1:16" s="54" customFormat="1" ht="15.75" customHeight="1">
      <c r="A5" s="167"/>
      <c r="B5" s="167"/>
      <c r="C5" s="167"/>
      <c r="D5" s="167"/>
      <c r="E5" s="156"/>
      <c r="F5" s="156"/>
      <c r="G5" s="161" t="s">
        <v>227</v>
      </c>
      <c r="H5" s="162"/>
      <c r="I5" s="155" t="s">
        <v>226</v>
      </c>
      <c r="J5" s="155" t="s">
        <v>225</v>
      </c>
      <c r="K5" s="155" t="s">
        <v>224</v>
      </c>
      <c r="L5" s="156"/>
      <c r="M5" s="161" t="s">
        <v>25</v>
      </c>
      <c r="N5" s="62" t="s">
        <v>24</v>
      </c>
      <c r="O5" s="163" t="s">
        <v>50</v>
      </c>
      <c r="P5" s="163" t="s">
        <v>223</v>
      </c>
    </row>
    <row r="6" spans="1:16" s="54" customFormat="1" ht="76.5" customHeight="1">
      <c r="A6" s="168"/>
      <c r="B6" s="168"/>
      <c r="C6" s="168"/>
      <c r="D6" s="168"/>
      <c r="E6" s="157"/>
      <c r="F6" s="157"/>
      <c r="G6" s="61" t="s">
        <v>18</v>
      </c>
      <c r="H6" s="61" t="s">
        <v>222</v>
      </c>
      <c r="I6" s="157"/>
      <c r="J6" s="157"/>
      <c r="K6" s="157"/>
      <c r="L6" s="157"/>
      <c r="M6" s="163"/>
      <c r="N6" s="60" t="s">
        <v>20</v>
      </c>
      <c r="O6" s="163"/>
      <c r="P6" s="163"/>
    </row>
    <row r="7" spans="1:16" s="54" customFormat="1" ht="5.25" customHeight="1">
      <c r="A7" s="59">
        <v>1</v>
      </c>
      <c r="B7" s="59">
        <v>2</v>
      </c>
      <c r="C7" s="59">
        <v>3</v>
      </c>
      <c r="D7" s="59">
        <v>4</v>
      </c>
      <c r="E7" s="59">
        <v>5</v>
      </c>
      <c r="F7" s="59">
        <v>6</v>
      </c>
      <c r="G7" s="59">
        <v>7</v>
      </c>
      <c r="H7" s="59">
        <v>8</v>
      </c>
      <c r="I7" s="59">
        <v>9</v>
      </c>
      <c r="J7" s="59">
        <v>10</v>
      </c>
      <c r="K7" s="59">
        <v>11</v>
      </c>
      <c r="L7" s="59">
        <v>12</v>
      </c>
      <c r="M7" s="59">
        <v>13</v>
      </c>
      <c r="N7" s="59">
        <v>14</v>
      </c>
      <c r="O7" s="59">
        <v>15</v>
      </c>
      <c r="P7" s="59">
        <v>16</v>
      </c>
    </row>
    <row r="8" spans="1:16" s="54" customFormat="1" ht="13.5">
      <c r="A8" s="57" t="s">
        <v>221</v>
      </c>
      <c r="B8" s="100"/>
      <c r="C8" s="46"/>
      <c r="D8" s="51">
        <f>SUM(D9:D9)</f>
        <v>3075</v>
      </c>
      <c r="E8" s="51">
        <f>SUM(E9:E9)</f>
        <v>3075</v>
      </c>
      <c r="F8" s="51">
        <f>SUM(F9:F9)</f>
        <v>3075</v>
      </c>
      <c r="G8" s="51">
        <f>SUM(G9:G9)</f>
        <v>0</v>
      </c>
      <c r="H8" s="51">
        <f>SUM(H9:H9)</f>
        <v>3075</v>
      </c>
      <c r="I8" s="51">
        <v>0</v>
      </c>
      <c r="J8" s="51">
        <v>0</v>
      </c>
      <c r="K8" s="51">
        <v>0</v>
      </c>
      <c r="L8" s="51">
        <f>SUM(L9:L9)</f>
        <v>0</v>
      </c>
      <c r="M8" s="51">
        <f>SUM(M9:M9)</f>
        <v>0</v>
      </c>
      <c r="N8" s="51">
        <f>SUM(N9:N9)</f>
        <v>0</v>
      </c>
      <c r="O8" s="51">
        <v>0</v>
      </c>
      <c r="P8" s="51">
        <v>0</v>
      </c>
    </row>
    <row r="9" spans="1:16" s="54" customFormat="1" ht="12.75">
      <c r="A9" s="101" t="s">
        <v>221</v>
      </c>
      <c r="B9" s="58" t="s">
        <v>220</v>
      </c>
      <c r="C9" s="43">
        <v>2110</v>
      </c>
      <c r="D9" s="42">
        <v>3075</v>
      </c>
      <c r="E9" s="42">
        <f>F9+L9</f>
        <v>3075</v>
      </c>
      <c r="F9" s="42">
        <f>H9</f>
        <v>3075</v>
      </c>
      <c r="G9" s="41">
        <v>0</v>
      </c>
      <c r="H9" s="41">
        <v>3075</v>
      </c>
      <c r="I9" s="41">
        <v>0</v>
      </c>
      <c r="J9" s="41">
        <v>0</v>
      </c>
      <c r="K9" s="41">
        <f>-T9</f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</row>
    <row r="10" spans="1:16" s="54" customFormat="1" ht="13.5">
      <c r="A10" s="48">
        <v>600</v>
      </c>
      <c r="B10" s="52"/>
      <c r="C10" s="46"/>
      <c r="D10" s="51">
        <f aca="true" t="shared" si="0" ref="D10:N10">SUM(D11:D11)</f>
        <v>854</v>
      </c>
      <c r="E10" s="51">
        <f t="shared" si="0"/>
        <v>854</v>
      </c>
      <c r="F10" s="51">
        <f t="shared" si="0"/>
        <v>854</v>
      </c>
      <c r="G10" s="51">
        <f t="shared" si="0"/>
        <v>854</v>
      </c>
      <c r="H10" s="51">
        <f t="shared" si="0"/>
        <v>0</v>
      </c>
      <c r="I10" s="51">
        <f t="shared" si="0"/>
        <v>0</v>
      </c>
      <c r="J10" s="51">
        <f t="shared" si="0"/>
        <v>0</v>
      </c>
      <c r="K10" s="51">
        <f t="shared" si="0"/>
        <v>0</v>
      </c>
      <c r="L10" s="51">
        <f t="shared" si="0"/>
        <v>0</v>
      </c>
      <c r="M10" s="51">
        <f t="shared" si="0"/>
        <v>0</v>
      </c>
      <c r="N10" s="51">
        <f t="shared" si="0"/>
        <v>0</v>
      </c>
      <c r="O10" s="51">
        <f>O12+O14</f>
        <v>0</v>
      </c>
      <c r="P10" s="51">
        <f>P12+P14</f>
        <v>0</v>
      </c>
    </row>
    <row r="11" spans="1:16" s="54" customFormat="1" ht="12.75">
      <c r="A11" s="45">
        <v>600</v>
      </c>
      <c r="B11" s="44">
        <v>60095</v>
      </c>
      <c r="C11" s="43">
        <v>2110</v>
      </c>
      <c r="D11" s="42">
        <v>854</v>
      </c>
      <c r="E11" s="42">
        <f>SUM(F11)</f>
        <v>854</v>
      </c>
      <c r="F11" s="42">
        <f>SUM(G11:H11)</f>
        <v>854</v>
      </c>
      <c r="G11" s="41">
        <v>854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f>SUM(O11+Q11+R11)</f>
        <v>0</v>
      </c>
      <c r="O11" s="41">
        <v>0</v>
      </c>
      <c r="P11" s="41">
        <v>0</v>
      </c>
    </row>
    <row r="12" spans="1:16" s="54" customFormat="1" ht="13.5">
      <c r="A12" s="57" t="s">
        <v>219</v>
      </c>
      <c r="B12" s="56"/>
      <c r="C12" s="46"/>
      <c r="D12" s="51">
        <f aca="true" t="shared" si="1" ref="D12:M12">SUM(D13)</f>
        <v>61970</v>
      </c>
      <c r="E12" s="51">
        <f t="shared" si="1"/>
        <v>61970</v>
      </c>
      <c r="F12" s="51">
        <f t="shared" si="1"/>
        <v>61970</v>
      </c>
      <c r="G12" s="51">
        <f t="shared" si="1"/>
        <v>37952</v>
      </c>
      <c r="H12" s="51">
        <f t="shared" si="1"/>
        <v>24018</v>
      </c>
      <c r="I12" s="51">
        <f t="shared" si="1"/>
        <v>0</v>
      </c>
      <c r="J12" s="51">
        <f t="shared" si="1"/>
        <v>0</v>
      </c>
      <c r="K12" s="51">
        <f t="shared" si="1"/>
        <v>0</v>
      </c>
      <c r="L12" s="51">
        <f t="shared" si="1"/>
        <v>0</v>
      </c>
      <c r="M12" s="51">
        <f t="shared" si="1"/>
        <v>0</v>
      </c>
      <c r="N12" s="51">
        <v>0</v>
      </c>
      <c r="O12" s="51">
        <f>SUM(O13)</f>
        <v>0</v>
      </c>
      <c r="P12" s="51">
        <f>SUM(P13)</f>
        <v>0</v>
      </c>
    </row>
    <row r="13" spans="1:18" s="54" customFormat="1" ht="12.75">
      <c r="A13" s="45">
        <v>700</v>
      </c>
      <c r="B13" s="44">
        <v>70005</v>
      </c>
      <c r="C13" s="43">
        <v>2110</v>
      </c>
      <c r="D13" s="42">
        <v>61970</v>
      </c>
      <c r="E13" s="42">
        <f>SUM(F13)</f>
        <v>61970</v>
      </c>
      <c r="F13" s="42">
        <f>SUM(G13:H13)</f>
        <v>61970</v>
      </c>
      <c r="G13" s="41">
        <v>37952</v>
      </c>
      <c r="H13" s="41">
        <v>24018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f>SUM(O13+Q13+R13)</f>
        <v>0</v>
      </c>
      <c r="O13" s="41">
        <v>0</v>
      </c>
      <c r="P13" s="41">
        <v>0</v>
      </c>
      <c r="Q13" s="50"/>
      <c r="R13" s="50"/>
    </row>
    <row r="14" spans="1:18" s="54" customFormat="1" ht="13.5">
      <c r="A14" s="48">
        <v>710</v>
      </c>
      <c r="B14" s="52"/>
      <c r="C14" s="46"/>
      <c r="D14" s="51">
        <f aca="true" t="shared" si="2" ref="D14:P14">SUM(D15:D16)</f>
        <v>493944</v>
      </c>
      <c r="E14" s="51">
        <f t="shared" si="2"/>
        <v>493944</v>
      </c>
      <c r="F14" s="51">
        <f t="shared" si="2"/>
        <v>493944</v>
      </c>
      <c r="G14" s="51">
        <f t="shared" si="2"/>
        <v>458894</v>
      </c>
      <c r="H14" s="51">
        <f t="shared" si="2"/>
        <v>35050</v>
      </c>
      <c r="I14" s="51">
        <f t="shared" si="2"/>
        <v>0</v>
      </c>
      <c r="J14" s="51">
        <f t="shared" si="2"/>
        <v>0</v>
      </c>
      <c r="K14" s="51">
        <f t="shared" si="2"/>
        <v>0</v>
      </c>
      <c r="L14" s="51">
        <f t="shared" si="2"/>
        <v>0</v>
      </c>
      <c r="M14" s="51">
        <f t="shared" si="2"/>
        <v>0</v>
      </c>
      <c r="N14" s="51">
        <f t="shared" si="2"/>
        <v>0</v>
      </c>
      <c r="O14" s="51">
        <f t="shared" si="2"/>
        <v>0</v>
      </c>
      <c r="P14" s="51">
        <f t="shared" si="2"/>
        <v>0</v>
      </c>
      <c r="Q14" s="55"/>
      <c r="R14" s="55"/>
    </row>
    <row r="15" spans="1:18" s="54" customFormat="1" ht="12.75">
      <c r="A15" s="45">
        <v>710</v>
      </c>
      <c r="B15" s="44">
        <v>71012</v>
      </c>
      <c r="C15" s="43">
        <v>2110</v>
      </c>
      <c r="D15" s="42">
        <v>200000</v>
      </c>
      <c r="E15" s="42">
        <f>SUM(N15+F15)</f>
        <v>200000</v>
      </c>
      <c r="F15" s="42">
        <f>SUM(G15:K15)</f>
        <v>200000</v>
      </c>
      <c r="G15" s="41">
        <v>200000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f>SUM(O15+Q15+R15)</f>
        <v>0</v>
      </c>
      <c r="O15" s="41">
        <v>0</v>
      </c>
      <c r="P15" s="41">
        <v>0</v>
      </c>
      <c r="Q15" s="50"/>
      <c r="R15" s="50"/>
    </row>
    <row r="16" spans="1:16" s="54" customFormat="1" ht="12.75">
      <c r="A16" s="45">
        <v>710</v>
      </c>
      <c r="B16" s="44">
        <v>71015</v>
      </c>
      <c r="C16" s="43">
        <v>2110</v>
      </c>
      <c r="D16" s="42">
        <v>293944</v>
      </c>
      <c r="E16" s="42">
        <f>SUM(F16)</f>
        <v>293944</v>
      </c>
      <c r="F16" s="42">
        <f>SUM(G16:H16)</f>
        <v>293944</v>
      </c>
      <c r="G16" s="41">
        <v>258894</v>
      </c>
      <c r="H16" s="41">
        <v>35050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f>SUM(O16+Q16+R16)</f>
        <v>0</v>
      </c>
      <c r="O16" s="41">
        <v>0</v>
      </c>
      <c r="P16" s="41">
        <v>0</v>
      </c>
    </row>
    <row r="17" spans="1:16" s="54" customFormat="1" ht="13.5">
      <c r="A17" s="48">
        <v>750</v>
      </c>
      <c r="B17" s="52"/>
      <c r="C17" s="46"/>
      <c r="D17" s="51">
        <f aca="true" t="shared" si="3" ref="D17:P17">SUM(D18:D18)</f>
        <v>20418</v>
      </c>
      <c r="E17" s="51">
        <f t="shared" si="3"/>
        <v>20418</v>
      </c>
      <c r="F17" s="51">
        <f t="shared" si="3"/>
        <v>20418</v>
      </c>
      <c r="G17" s="51">
        <f t="shared" si="3"/>
        <v>13621</v>
      </c>
      <c r="H17" s="51">
        <f t="shared" si="3"/>
        <v>6797</v>
      </c>
      <c r="I17" s="51">
        <f t="shared" si="3"/>
        <v>0</v>
      </c>
      <c r="J17" s="51">
        <f t="shared" si="3"/>
        <v>0</v>
      </c>
      <c r="K17" s="51">
        <f t="shared" si="3"/>
        <v>0</v>
      </c>
      <c r="L17" s="51">
        <f t="shared" si="3"/>
        <v>0</v>
      </c>
      <c r="M17" s="51">
        <f t="shared" si="3"/>
        <v>0</v>
      </c>
      <c r="N17" s="51">
        <f t="shared" si="3"/>
        <v>0</v>
      </c>
      <c r="O17" s="51">
        <f t="shared" si="3"/>
        <v>0</v>
      </c>
      <c r="P17" s="51">
        <f t="shared" si="3"/>
        <v>0</v>
      </c>
    </row>
    <row r="18" spans="1:16" s="54" customFormat="1" ht="12.75">
      <c r="A18" s="45">
        <v>750</v>
      </c>
      <c r="B18" s="44">
        <v>75045</v>
      </c>
      <c r="C18" s="43">
        <v>2110</v>
      </c>
      <c r="D18" s="42">
        <v>20418</v>
      </c>
      <c r="E18" s="42">
        <f>SUM(F18)</f>
        <v>20418</v>
      </c>
      <c r="F18" s="42">
        <f>SUM(G18:H18)</f>
        <v>20418</v>
      </c>
      <c r="G18" s="41">
        <v>13621</v>
      </c>
      <c r="H18" s="41">
        <v>6797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f>SUM(O18+Q18+R18)</f>
        <v>0</v>
      </c>
      <c r="O18" s="41">
        <v>0</v>
      </c>
      <c r="P18" s="41">
        <v>0</v>
      </c>
    </row>
    <row r="19" spans="1:16" s="54" customFormat="1" ht="13.5">
      <c r="A19" s="48">
        <v>752</v>
      </c>
      <c r="B19" s="52"/>
      <c r="C19" s="46"/>
      <c r="D19" s="51">
        <f>SUM(D20:D20)</f>
        <v>56400</v>
      </c>
      <c r="E19" s="51">
        <f>E20</f>
        <v>56400</v>
      </c>
      <c r="F19" s="51">
        <f aca="true" t="shared" si="4" ref="F19:K19">SUM(F20)</f>
        <v>56400</v>
      </c>
      <c r="G19" s="51">
        <f t="shared" si="4"/>
        <v>0</v>
      </c>
      <c r="H19" s="51">
        <f t="shared" si="4"/>
        <v>56400</v>
      </c>
      <c r="I19" s="51">
        <f t="shared" si="4"/>
        <v>0</v>
      </c>
      <c r="J19" s="51">
        <f t="shared" si="4"/>
        <v>0</v>
      </c>
      <c r="K19" s="51">
        <f t="shared" si="4"/>
        <v>0</v>
      </c>
      <c r="L19" s="51">
        <f>SUM(L20:L20)</f>
        <v>0</v>
      </c>
      <c r="M19" s="51">
        <f>SUM(M20:M20)</f>
        <v>0</v>
      </c>
      <c r="N19" s="51">
        <f>SUM(N20)</f>
        <v>0</v>
      </c>
      <c r="O19" s="51">
        <f>SUM(O20)</f>
        <v>0</v>
      </c>
      <c r="P19" s="51">
        <f>SUM(P20)</f>
        <v>0</v>
      </c>
    </row>
    <row r="20" spans="1:16" s="54" customFormat="1" ht="12.75">
      <c r="A20" s="45">
        <v>752</v>
      </c>
      <c r="B20" s="44">
        <v>75295</v>
      </c>
      <c r="C20" s="43">
        <v>2110</v>
      </c>
      <c r="D20" s="42">
        <v>56400</v>
      </c>
      <c r="E20" s="42">
        <f>SUM(F20)</f>
        <v>56400</v>
      </c>
      <c r="F20" s="42">
        <f>SUM(G20:J20)</f>
        <v>56400</v>
      </c>
      <c r="G20" s="41">
        <v>0</v>
      </c>
      <c r="H20" s="41">
        <v>56400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f>SUM(O20+Q20+R20)</f>
        <v>0</v>
      </c>
      <c r="O20" s="41">
        <v>0</v>
      </c>
      <c r="P20" s="41"/>
    </row>
    <row r="21" spans="1:16" s="53" customFormat="1" ht="14.25" customHeight="1">
      <c r="A21" s="48">
        <v>754</v>
      </c>
      <c r="B21" s="52"/>
      <c r="C21" s="46"/>
      <c r="D21" s="51">
        <f>SUM(D22:D22)</f>
        <v>4302762</v>
      </c>
      <c r="E21" s="51">
        <f>E22</f>
        <v>4302762</v>
      </c>
      <c r="F21" s="51">
        <f aca="true" t="shared" si="5" ref="F21:K21">SUM(F22)</f>
        <v>4302762</v>
      </c>
      <c r="G21" s="51">
        <f t="shared" si="5"/>
        <v>3722577</v>
      </c>
      <c r="H21" s="51">
        <f t="shared" si="5"/>
        <v>376185</v>
      </c>
      <c r="I21" s="51">
        <f t="shared" si="5"/>
        <v>0</v>
      </c>
      <c r="J21" s="51">
        <f t="shared" si="5"/>
        <v>204000</v>
      </c>
      <c r="K21" s="51">
        <f t="shared" si="5"/>
        <v>0</v>
      </c>
      <c r="L21" s="51">
        <f>SUM(L22:L22)</f>
        <v>0</v>
      </c>
      <c r="M21" s="51">
        <f>SUM(M22:M22)</f>
        <v>0</v>
      </c>
      <c r="N21" s="51">
        <f>SUM(N22)</f>
        <v>0</v>
      </c>
      <c r="O21" s="51">
        <f>SUM(O22)</f>
        <v>0</v>
      </c>
      <c r="P21" s="51">
        <f>SUM(P22)</f>
        <v>0</v>
      </c>
    </row>
    <row r="22" spans="1:16" ht="12.75" customHeight="1">
      <c r="A22" s="45">
        <v>754</v>
      </c>
      <c r="B22" s="44">
        <v>75411</v>
      </c>
      <c r="C22" s="43">
        <v>2110</v>
      </c>
      <c r="D22" s="42">
        <v>4302762</v>
      </c>
      <c r="E22" s="42">
        <f>SUM(F22)</f>
        <v>4302762</v>
      </c>
      <c r="F22" s="42">
        <f>SUM(G22:J22)</f>
        <v>4302762</v>
      </c>
      <c r="G22" s="41">
        <v>3722577</v>
      </c>
      <c r="H22" s="41">
        <v>376185</v>
      </c>
      <c r="I22" s="41">
        <v>0</v>
      </c>
      <c r="J22" s="41">
        <v>204000</v>
      </c>
      <c r="K22" s="41">
        <v>0</v>
      </c>
      <c r="L22" s="41">
        <v>0</v>
      </c>
      <c r="M22" s="41">
        <v>0</v>
      </c>
      <c r="N22" s="41">
        <f>SUM(O22+Q22+R22)</f>
        <v>0</v>
      </c>
      <c r="O22" s="41">
        <v>0</v>
      </c>
      <c r="P22" s="41"/>
    </row>
    <row r="23" spans="1:16" ht="12.75" customHeight="1">
      <c r="A23" s="48">
        <v>755</v>
      </c>
      <c r="B23" s="52"/>
      <c r="C23" s="46"/>
      <c r="D23" s="51">
        <f>SUM(D24:D24)</f>
        <v>132000</v>
      </c>
      <c r="E23" s="51">
        <f>E24</f>
        <v>132000</v>
      </c>
      <c r="F23" s="51">
        <f aca="true" t="shared" si="6" ref="F23:K23">SUM(F24)</f>
        <v>132000</v>
      </c>
      <c r="G23" s="51">
        <f t="shared" si="6"/>
        <v>0</v>
      </c>
      <c r="H23" s="51">
        <f t="shared" si="6"/>
        <v>128040</v>
      </c>
      <c r="I23" s="51">
        <f t="shared" si="6"/>
        <v>3960</v>
      </c>
      <c r="J23" s="51">
        <f t="shared" si="6"/>
        <v>0</v>
      </c>
      <c r="K23" s="51">
        <f t="shared" si="6"/>
        <v>0</v>
      </c>
      <c r="L23" s="51">
        <f>SUM(L24:L24)</f>
        <v>0</v>
      </c>
      <c r="M23" s="51">
        <f>SUM(M24:M24)</f>
        <v>0</v>
      </c>
      <c r="N23" s="51">
        <f>SUM(N24)</f>
        <v>0</v>
      </c>
      <c r="O23" s="51">
        <f>SUM(O24)</f>
        <v>0</v>
      </c>
      <c r="P23" s="51">
        <f>SUM(P24)</f>
        <v>0</v>
      </c>
    </row>
    <row r="24" spans="1:16" ht="12.75" customHeight="1">
      <c r="A24" s="45">
        <v>755</v>
      </c>
      <c r="B24" s="44">
        <v>75515</v>
      </c>
      <c r="C24" s="43">
        <v>2110</v>
      </c>
      <c r="D24" s="42">
        <v>132000</v>
      </c>
      <c r="E24" s="42">
        <f>SUM(F24)</f>
        <v>132000</v>
      </c>
      <c r="F24" s="42">
        <f>SUM(G24:J24)</f>
        <v>132000</v>
      </c>
      <c r="G24" s="41">
        <v>0</v>
      </c>
      <c r="H24" s="41">
        <v>128040</v>
      </c>
      <c r="I24" s="41">
        <v>3960</v>
      </c>
      <c r="J24" s="41">
        <v>0</v>
      </c>
      <c r="K24" s="41">
        <v>0</v>
      </c>
      <c r="L24" s="41">
        <v>0</v>
      </c>
      <c r="M24" s="41">
        <v>0</v>
      </c>
      <c r="N24" s="41">
        <f>SUM(O24+Q24+R24)</f>
        <v>0</v>
      </c>
      <c r="O24" s="41">
        <v>0</v>
      </c>
      <c r="P24" s="41"/>
    </row>
    <row r="25" spans="1:16" ht="12.75" customHeight="1">
      <c r="A25" s="48">
        <v>801</v>
      </c>
      <c r="B25" s="47"/>
      <c r="C25" s="46"/>
      <c r="D25" s="39">
        <f>D26</f>
        <v>11174</v>
      </c>
      <c r="E25" s="39">
        <f aca="true" t="shared" si="7" ref="E25:P25">SUM(E26)</f>
        <v>11174</v>
      </c>
      <c r="F25" s="39">
        <f t="shared" si="7"/>
        <v>11174</v>
      </c>
      <c r="G25" s="39">
        <f t="shared" si="7"/>
        <v>0</v>
      </c>
      <c r="H25" s="39">
        <f t="shared" si="7"/>
        <v>11174</v>
      </c>
      <c r="I25" s="39">
        <f t="shared" si="7"/>
        <v>0</v>
      </c>
      <c r="J25" s="39">
        <f t="shared" si="7"/>
        <v>0</v>
      </c>
      <c r="K25" s="39">
        <f t="shared" si="7"/>
        <v>0</v>
      </c>
      <c r="L25" s="39">
        <f t="shared" si="7"/>
        <v>0</v>
      </c>
      <c r="M25" s="39">
        <f t="shared" si="7"/>
        <v>0</v>
      </c>
      <c r="N25" s="39">
        <f t="shared" si="7"/>
        <v>0</v>
      </c>
      <c r="O25" s="39">
        <f t="shared" si="7"/>
        <v>0</v>
      </c>
      <c r="P25" s="39">
        <f t="shared" si="7"/>
        <v>0</v>
      </c>
    </row>
    <row r="26" spans="1:16" ht="12.75" customHeight="1">
      <c r="A26" s="45">
        <v>801</v>
      </c>
      <c r="B26" s="44">
        <v>80153</v>
      </c>
      <c r="C26" s="43">
        <v>2110</v>
      </c>
      <c r="D26" s="41">
        <v>11174</v>
      </c>
      <c r="E26" s="42">
        <f>SUM(H26)</f>
        <v>11174</v>
      </c>
      <c r="F26" s="42">
        <f>SUM(H26)</f>
        <v>11174</v>
      </c>
      <c r="G26" s="41">
        <v>0</v>
      </c>
      <c r="H26" s="41">
        <v>11174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f>SUM(O26+Q26+R26)</f>
        <v>0</v>
      </c>
      <c r="O26" s="41">
        <v>0</v>
      </c>
      <c r="P26" s="41">
        <v>0</v>
      </c>
    </row>
    <row r="27" spans="1:16" ht="13.5">
      <c r="A27" s="48">
        <v>851</v>
      </c>
      <c r="B27" s="47"/>
      <c r="C27" s="46"/>
      <c r="D27" s="39">
        <f>D28</f>
        <v>2039947</v>
      </c>
      <c r="E27" s="39">
        <f aca="true" t="shared" si="8" ref="E27:P27">SUM(E28)</f>
        <v>2039947</v>
      </c>
      <c r="F27" s="39">
        <f t="shared" si="8"/>
        <v>2039947</v>
      </c>
      <c r="G27" s="39">
        <f t="shared" si="8"/>
        <v>0</v>
      </c>
      <c r="H27" s="39">
        <f t="shared" si="8"/>
        <v>2039947</v>
      </c>
      <c r="I27" s="39">
        <f t="shared" si="8"/>
        <v>0</v>
      </c>
      <c r="J27" s="39">
        <f t="shared" si="8"/>
        <v>0</v>
      </c>
      <c r="K27" s="39">
        <f t="shared" si="8"/>
        <v>0</v>
      </c>
      <c r="L27" s="39">
        <f t="shared" si="8"/>
        <v>0</v>
      </c>
      <c r="M27" s="39">
        <f t="shared" si="8"/>
        <v>0</v>
      </c>
      <c r="N27" s="39">
        <f t="shared" si="8"/>
        <v>0</v>
      </c>
      <c r="O27" s="39">
        <f t="shared" si="8"/>
        <v>0</v>
      </c>
      <c r="P27" s="39">
        <f t="shared" si="8"/>
        <v>0</v>
      </c>
    </row>
    <row r="28" spans="1:17" ht="12.75">
      <c r="A28" s="45">
        <v>851</v>
      </c>
      <c r="B28" s="44">
        <v>85156</v>
      </c>
      <c r="C28" s="43">
        <v>2110</v>
      </c>
      <c r="D28" s="41">
        <v>2039947</v>
      </c>
      <c r="E28" s="42">
        <f>SUM(H28)</f>
        <v>2039947</v>
      </c>
      <c r="F28" s="42">
        <f>SUM(H28)</f>
        <v>2039947</v>
      </c>
      <c r="G28" s="41">
        <v>0</v>
      </c>
      <c r="H28" s="41">
        <v>2039947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f>SUM(O28+Q28+R28)</f>
        <v>0</v>
      </c>
      <c r="O28" s="41">
        <v>0</v>
      </c>
      <c r="P28" s="41">
        <v>0</v>
      </c>
      <c r="Q28" s="50"/>
    </row>
    <row r="29" spans="1:16" ht="13.5">
      <c r="A29" s="48">
        <v>853</v>
      </c>
      <c r="B29" s="47"/>
      <c r="C29" s="46"/>
      <c r="D29" s="40">
        <f>SUM(D30)</f>
        <v>583807.9</v>
      </c>
      <c r="E29" s="40">
        <f>E30</f>
        <v>583807.9</v>
      </c>
      <c r="F29" s="40">
        <f>F30</f>
        <v>583807.9</v>
      </c>
      <c r="G29" s="40">
        <f>G30</f>
        <v>490168</v>
      </c>
      <c r="H29" s="40">
        <f>H30</f>
        <v>93639.9</v>
      </c>
      <c r="I29" s="40">
        <f aca="true" t="shared" si="9" ref="I29:P29">SUM(I30)</f>
        <v>0</v>
      </c>
      <c r="J29" s="40">
        <f t="shared" si="9"/>
        <v>0</v>
      </c>
      <c r="K29" s="40">
        <f t="shared" si="9"/>
        <v>0</v>
      </c>
      <c r="L29" s="39">
        <f t="shared" si="9"/>
        <v>0</v>
      </c>
      <c r="M29" s="39">
        <f t="shared" si="9"/>
        <v>0</v>
      </c>
      <c r="N29" s="39">
        <f t="shared" si="9"/>
        <v>0</v>
      </c>
      <c r="O29" s="39">
        <f t="shared" si="9"/>
        <v>0</v>
      </c>
      <c r="P29" s="39">
        <f t="shared" si="9"/>
        <v>0</v>
      </c>
    </row>
    <row r="30" spans="1:16" ht="12.75">
      <c r="A30" s="45">
        <v>853</v>
      </c>
      <c r="B30" s="44">
        <v>85321</v>
      </c>
      <c r="C30" s="43">
        <v>2110</v>
      </c>
      <c r="D30" s="49">
        <v>583807.9</v>
      </c>
      <c r="E30" s="102">
        <f>SUM(H30+G30+E39)</f>
        <v>583807.9</v>
      </c>
      <c r="F30" s="49">
        <f>SUM(G30:K30)</f>
        <v>583807.9</v>
      </c>
      <c r="G30" s="49">
        <v>490168</v>
      </c>
      <c r="H30" s="49">
        <v>93639.9</v>
      </c>
      <c r="I30" s="49">
        <v>0</v>
      </c>
      <c r="J30" s="49">
        <v>0</v>
      </c>
      <c r="K30" s="49">
        <v>0</v>
      </c>
      <c r="L30" s="41">
        <v>0</v>
      </c>
      <c r="M30" s="41">
        <f>SUM(N30+P30+Q30)</f>
        <v>0</v>
      </c>
      <c r="N30" s="41">
        <v>0</v>
      </c>
      <c r="O30" s="41">
        <v>0</v>
      </c>
      <c r="P30" s="41">
        <v>0</v>
      </c>
    </row>
    <row r="31" spans="1:16" ht="13.5">
      <c r="A31" s="48">
        <v>855</v>
      </c>
      <c r="B31" s="47"/>
      <c r="C31" s="46"/>
      <c r="D31" s="39">
        <f aca="true" t="shared" si="10" ref="D31:P31">SUM(D32:D34)</f>
        <v>508252</v>
      </c>
      <c r="E31" s="39">
        <f t="shared" si="10"/>
        <v>508252</v>
      </c>
      <c r="F31" s="39">
        <f t="shared" si="10"/>
        <v>508252</v>
      </c>
      <c r="G31" s="39">
        <f t="shared" si="10"/>
        <v>5350</v>
      </c>
      <c r="H31" s="39">
        <f t="shared" si="10"/>
        <v>528</v>
      </c>
      <c r="I31" s="39">
        <f t="shared" si="10"/>
        <v>0</v>
      </c>
      <c r="J31" s="39">
        <f t="shared" si="10"/>
        <v>502374</v>
      </c>
      <c r="K31" s="39">
        <f t="shared" si="10"/>
        <v>0</v>
      </c>
      <c r="L31" s="39">
        <f t="shared" si="10"/>
        <v>0</v>
      </c>
      <c r="M31" s="39">
        <f t="shared" si="10"/>
        <v>0</v>
      </c>
      <c r="N31" s="39">
        <f t="shared" si="10"/>
        <v>0</v>
      </c>
      <c r="O31" s="39">
        <f t="shared" si="10"/>
        <v>0</v>
      </c>
      <c r="P31" s="39">
        <f t="shared" si="10"/>
        <v>0</v>
      </c>
    </row>
    <row r="32" spans="1:16" ht="12.75">
      <c r="A32" s="45">
        <v>855</v>
      </c>
      <c r="B32" s="44">
        <v>85504</v>
      </c>
      <c r="C32" s="43">
        <v>2110</v>
      </c>
      <c r="D32" s="41">
        <v>37820</v>
      </c>
      <c r="E32" s="42">
        <f>SUM(H32+G32+J32)</f>
        <v>37820</v>
      </c>
      <c r="F32" s="41">
        <f>SUM(G32:K32)</f>
        <v>37820</v>
      </c>
      <c r="G32" s="41">
        <v>1220</v>
      </c>
      <c r="H32" s="41">
        <v>0</v>
      </c>
      <c r="I32" s="41">
        <v>0</v>
      </c>
      <c r="J32" s="41">
        <v>36600</v>
      </c>
      <c r="K32" s="41">
        <v>0</v>
      </c>
      <c r="L32" s="41">
        <v>0</v>
      </c>
      <c r="M32" s="41">
        <f>SUM(N32+P32+Q32)</f>
        <v>0</v>
      </c>
      <c r="N32" s="41">
        <v>0</v>
      </c>
      <c r="O32" s="41">
        <v>0</v>
      </c>
      <c r="P32" s="41">
        <v>0</v>
      </c>
    </row>
    <row r="33" spans="1:16" ht="12.75">
      <c r="A33" s="45">
        <v>855</v>
      </c>
      <c r="B33" s="44">
        <v>85508</v>
      </c>
      <c r="C33" s="43">
        <v>2160</v>
      </c>
      <c r="D33" s="41">
        <v>255302</v>
      </c>
      <c r="E33" s="42">
        <f>SUM(H33+G33+J33)</f>
        <v>255302</v>
      </c>
      <c r="F33" s="41">
        <f>SUM(G33:K33)</f>
        <v>255302</v>
      </c>
      <c r="G33" s="41">
        <v>2000</v>
      </c>
      <c r="H33" s="41">
        <v>528</v>
      </c>
      <c r="I33" s="41">
        <v>0</v>
      </c>
      <c r="J33" s="41">
        <v>252774</v>
      </c>
      <c r="K33" s="41">
        <v>0</v>
      </c>
      <c r="L33" s="41">
        <v>0</v>
      </c>
      <c r="M33" s="41">
        <f>SUM(N33+P33+Q33)</f>
        <v>0</v>
      </c>
      <c r="N33" s="41">
        <v>0</v>
      </c>
      <c r="O33" s="41">
        <v>0</v>
      </c>
      <c r="P33" s="41">
        <v>0</v>
      </c>
    </row>
    <row r="34" spans="1:16" ht="12.75">
      <c r="A34" s="45">
        <v>855</v>
      </c>
      <c r="B34" s="44">
        <v>85510</v>
      </c>
      <c r="C34" s="43">
        <v>2160</v>
      </c>
      <c r="D34" s="41">
        <v>215130</v>
      </c>
      <c r="E34" s="42">
        <f>SUM(H34+G34+J34)</f>
        <v>215130</v>
      </c>
      <c r="F34" s="41">
        <f>SUM(G34:K34)</f>
        <v>215130</v>
      </c>
      <c r="G34" s="41">
        <v>2130</v>
      </c>
      <c r="H34" s="41">
        <v>0</v>
      </c>
      <c r="I34" s="41">
        <v>0</v>
      </c>
      <c r="J34" s="41">
        <v>213000</v>
      </c>
      <c r="K34" s="41">
        <v>0</v>
      </c>
      <c r="L34" s="41">
        <v>0</v>
      </c>
      <c r="M34" s="41">
        <f>SUM(N34+P34+Q34)</f>
        <v>0</v>
      </c>
      <c r="N34" s="41">
        <v>0</v>
      </c>
      <c r="O34" s="41">
        <v>0</v>
      </c>
      <c r="P34" s="41">
        <v>0</v>
      </c>
    </row>
    <row r="35" spans="1:16" ht="14.25">
      <c r="A35" s="164" t="s">
        <v>28</v>
      </c>
      <c r="B35" s="164"/>
      <c r="C35" s="164"/>
      <c r="D35" s="40">
        <f aca="true" t="shared" si="11" ref="D35:P35">SUM(D8+D10+D12+D14+D17+D19+D21+D23+D25+D27+D29+D31)</f>
        <v>8214603.9</v>
      </c>
      <c r="E35" s="40">
        <f t="shared" si="11"/>
        <v>8214603.9</v>
      </c>
      <c r="F35" s="40">
        <f t="shared" si="11"/>
        <v>8214603.9</v>
      </c>
      <c r="G35" s="40">
        <f t="shared" si="11"/>
        <v>4729416</v>
      </c>
      <c r="H35" s="40">
        <f t="shared" si="11"/>
        <v>2774853.9</v>
      </c>
      <c r="I35" s="40">
        <f t="shared" si="11"/>
        <v>3960</v>
      </c>
      <c r="J35" s="40">
        <f t="shared" si="11"/>
        <v>706374</v>
      </c>
      <c r="K35" s="40">
        <f t="shared" si="11"/>
        <v>0</v>
      </c>
      <c r="L35" s="39">
        <f t="shared" si="11"/>
        <v>0</v>
      </c>
      <c r="M35" s="39">
        <f t="shared" si="11"/>
        <v>0</v>
      </c>
      <c r="N35" s="39">
        <f t="shared" si="11"/>
        <v>0</v>
      </c>
      <c r="O35" s="39">
        <f t="shared" si="11"/>
        <v>0</v>
      </c>
      <c r="P35" s="39">
        <f t="shared" si="11"/>
        <v>0</v>
      </c>
    </row>
    <row r="36" spans="1:16" ht="7.5" customHeight="1">
      <c r="A36" s="37"/>
      <c r="B36" s="37"/>
      <c r="C36" s="37"/>
      <c r="D36" s="37"/>
      <c r="E36" s="38"/>
      <c r="F36" s="37"/>
      <c r="G36" s="37"/>
      <c r="H36" s="37"/>
      <c r="I36" s="37"/>
      <c r="J36" s="37"/>
      <c r="K36" s="36"/>
      <c r="L36" s="36"/>
      <c r="M36" s="36"/>
      <c r="N36" s="36"/>
      <c r="O36" s="36"/>
      <c r="P36" s="36"/>
    </row>
    <row r="37" spans="1:16" ht="7.5" customHeigh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6"/>
      <c r="L37" s="36"/>
      <c r="M37" s="36"/>
      <c r="N37" s="36"/>
      <c r="O37" s="36"/>
      <c r="P37" s="36"/>
    </row>
    <row r="38" spans="1:16" ht="9.75" customHeight="1">
      <c r="A38" s="34"/>
      <c r="B38" s="34"/>
      <c r="C38" s="34"/>
      <c r="D38" s="34"/>
      <c r="E38" s="34"/>
      <c r="F38" s="34"/>
      <c r="G38" s="35"/>
      <c r="H38" s="35"/>
      <c r="I38" s="34"/>
      <c r="J38" s="34"/>
      <c r="K38" s="33"/>
      <c r="L38" s="33"/>
      <c r="M38" s="33"/>
      <c r="N38" s="33"/>
      <c r="O38" s="33"/>
      <c r="P38" s="33"/>
    </row>
    <row r="39" spans="1:16" ht="7.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1"/>
      <c r="L39" s="31"/>
      <c r="M39" s="31"/>
      <c r="N39" s="31"/>
      <c r="O39" s="31"/>
      <c r="P39" s="31"/>
    </row>
    <row r="40" ht="7.5" customHeight="1"/>
    <row r="45" spans="1:10" ht="12.75">
      <c r="A45" s="10"/>
      <c r="B45" s="10"/>
      <c r="C45" s="10"/>
      <c r="D45" s="10"/>
      <c r="E45" s="10"/>
      <c r="F45" s="10"/>
      <c r="G45" s="10"/>
      <c r="H45" s="10"/>
      <c r="I45" s="10"/>
      <c r="J45" s="30"/>
    </row>
  </sheetData>
  <sheetProtection/>
  <mergeCells count="19">
    <mergeCell ref="A35:C35"/>
    <mergeCell ref="A1:P1"/>
    <mergeCell ref="A3:A6"/>
    <mergeCell ref="B3:B6"/>
    <mergeCell ref="C3:C6"/>
    <mergeCell ref="D3:D6"/>
    <mergeCell ref="E3:E6"/>
    <mergeCell ref="F3:P3"/>
    <mergeCell ref="F4:F6"/>
    <mergeCell ref="G4:K4"/>
    <mergeCell ref="L4:L6"/>
    <mergeCell ref="M4:P4"/>
    <mergeCell ref="G5:H5"/>
    <mergeCell ref="I5:I6"/>
    <mergeCell ref="J5:J6"/>
    <mergeCell ref="K5:K6"/>
    <mergeCell ref="M5:M6"/>
    <mergeCell ref="O5:O6"/>
    <mergeCell ref="P5:P6"/>
  </mergeCells>
  <printOptions horizontalCentered="1"/>
  <pageMargins left="0.3937007874015748" right="0.3937007874015748" top="1.1067708333333333" bottom="0.7874015748031497" header="0.5118110236220472" footer="0.5118110236220472"/>
  <pageSetup horizontalDpi="300" verticalDpi="300" orientation="landscape" paperSize="9" scale="85" r:id="rId1"/>
  <headerFooter alignWithMargins="0">
    <oddHeader>&amp;R&amp;"Times New Roman,Normalny"Załącznik nr &amp;A
do uchwały Rady Powiatu w Opatowie Nr XVI.72.2019
z dnia 28 października 2019 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U29"/>
  <sheetViews>
    <sheetView view="pageLayout" zoomScale="78" zoomScalePageLayoutView="78" workbookViewId="0" topLeftCell="A1">
      <selection activeCell="T7" sqref="T7"/>
    </sheetView>
  </sheetViews>
  <sheetFormatPr defaultColWidth="9.33203125" defaultRowHeight="12.75"/>
  <cols>
    <col min="1" max="1" width="32.16015625" style="80" customWidth="1"/>
    <col min="2" max="2" width="4.66015625" style="80" customWidth="1"/>
    <col min="3" max="3" width="6.83203125" style="80" customWidth="1"/>
    <col min="4" max="4" width="9.16015625" style="80" customWidth="1"/>
    <col min="5" max="5" width="13.33203125" style="80" customWidth="1"/>
    <col min="6" max="6" width="14.5" style="80" customWidth="1"/>
    <col min="7" max="7" width="13.66015625" style="80" customWidth="1"/>
    <col min="8" max="8" width="11.16015625" style="80" customWidth="1"/>
    <col min="9" max="9" width="13.16015625" style="80" customWidth="1"/>
    <col min="10" max="10" width="12.5" style="80" customWidth="1"/>
    <col min="11" max="12" width="9.83203125" style="80" customWidth="1"/>
    <col min="13" max="13" width="7.5" style="80" customWidth="1"/>
    <col min="14" max="14" width="9" style="80" customWidth="1"/>
    <col min="15" max="15" width="13.83203125" style="80" customWidth="1"/>
    <col min="16" max="16" width="14.33203125" style="79" customWidth="1"/>
    <col min="17" max="17" width="12.5" style="79" customWidth="1"/>
    <col min="18" max="18" width="8.83203125" style="79" customWidth="1"/>
    <col min="19" max="19" width="11.5" style="79" customWidth="1"/>
    <col min="20" max="20" width="9.33203125" style="79" customWidth="1"/>
    <col min="21" max="21" width="10.83203125" style="79" bestFit="1" customWidth="1"/>
    <col min="22" max="16384" width="9.33203125" style="79" customWidth="1"/>
  </cols>
  <sheetData>
    <row r="1" spans="1:19" ht="18.75" customHeight="1">
      <c r="A1" s="165" t="s">
        <v>268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</row>
    <row r="2" spans="1:19" ht="18.75" customHeight="1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</row>
    <row r="3" spans="1:19" ht="12.75">
      <c r="A3" s="65"/>
      <c r="B3" s="65"/>
      <c r="C3" s="65"/>
      <c r="D3" s="65"/>
      <c r="E3" s="65"/>
      <c r="F3" s="65"/>
      <c r="G3" s="65"/>
      <c r="H3" s="64"/>
      <c r="I3" s="64"/>
      <c r="J3" s="64"/>
      <c r="K3" s="64"/>
      <c r="L3" s="64"/>
      <c r="M3" s="64"/>
      <c r="N3" s="64"/>
      <c r="O3" s="64"/>
      <c r="P3" s="11"/>
      <c r="Q3" s="11"/>
      <c r="R3" s="11"/>
      <c r="S3" s="63" t="s">
        <v>231</v>
      </c>
    </row>
    <row r="4" spans="1:19" s="97" customFormat="1" ht="11.25">
      <c r="A4" s="166" t="s">
        <v>267</v>
      </c>
      <c r="B4" s="155" t="s">
        <v>1</v>
      </c>
      <c r="C4" s="155" t="s">
        <v>2</v>
      </c>
      <c r="D4" s="166" t="s">
        <v>3</v>
      </c>
      <c r="E4" s="166" t="s">
        <v>266</v>
      </c>
      <c r="F4" s="166" t="s">
        <v>265</v>
      </c>
      <c r="G4" s="172" t="s">
        <v>23</v>
      </c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4"/>
    </row>
    <row r="5" spans="1:19" s="97" customFormat="1" ht="11.25">
      <c r="A5" s="167"/>
      <c r="B5" s="156"/>
      <c r="C5" s="156"/>
      <c r="D5" s="167"/>
      <c r="E5" s="167"/>
      <c r="F5" s="167"/>
      <c r="G5" s="166" t="s">
        <v>46</v>
      </c>
      <c r="H5" s="178" t="s">
        <v>23</v>
      </c>
      <c r="I5" s="178"/>
      <c r="J5" s="178"/>
      <c r="K5" s="178"/>
      <c r="L5" s="178"/>
      <c r="M5" s="178"/>
      <c r="N5" s="178"/>
      <c r="O5" s="166" t="s">
        <v>228</v>
      </c>
      <c r="P5" s="175" t="s">
        <v>23</v>
      </c>
      <c r="Q5" s="176"/>
      <c r="R5" s="176"/>
      <c r="S5" s="177"/>
    </row>
    <row r="6" spans="1:19" s="97" customFormat="1" ht="11.25">
      <c r="A6" s="167"/>
      <c r="B6" s="156"/>
      <c r="C6" s="156"/>
      <c r="D6" s="167"/>
      <c r="E6" s="167"/>
      <c r="F6" s="167"/>
      <c r="G6" s="167"/>
      <c r="H6" s="172" t="s">
        <v>227</v>
      </c>
      <c r="I6" s="174"/>
      <c r="J6" s="166" t="s">
        <v>226</v>
      </c>
      <c r="K6" s="166" t="s">
        <v>225</v>
      </c>
      <c r="L6" s="166" t="s">
        <v>224</v>
      </c>
      <c r="M6" s="166" t="s">
        <v>264</v>
      </c>
      <c r="N6" s="166" t="s">
        <v>263</v>
      </c>
      <c r="O6" s="167"/>
      <c r="P6" s="172" t="s">
        <v>25</v>
      </c>
      <c r="Q6" s="99" t="s">
        <v>24</v>
      </c>
      <c r="R6" s="178" t="s">
        <v>50</v>
      </c>
      <c r="S6" s="178" t="s">
        <v>262</v>
      </c>
    </row>
    <row r="7" spans="1:19" s="97" customFormat="1" ht="94.5">
      <c r="A7" s="168"/>
      <c r="B7" s="157"/>
      <c r="C7" s="157"/>
      <c r="D7" s="168"/>
      <c r="E7" s="168"/>
      <c r="F7" s="168"/>
      <c r="G7" s="168"/>
      <c r="H7" s="67" t="s">
        <v>18</v>
      </c>
      <c r="I7" s="67" t="s">
        <v>222</v>
      </c>
      <c r="J7" s="168"/>
      <c r="K7" s="168"/>
      <c r="L7" s="168"/>
      <c r="M7" s="168"/>
      <c r="N7" s="168"/>
      <c r="O7" s="168"/>
      <c r="P7" s="178"/>
      <c r="Q7" s="98" t="s">
        <v>20</v>
      </c>
      <c r="R7" s="178"/>
      <c r="S7" s="178"/>
    </row>
    <row r="8" spans="1:19" ht="12" customHeight="1">
      <c r="A8" s="96">
        <v>1</v>
      </c>
      <c r="B8" s="96">
        <v>2</v>
      </c>
      <c r="C8" s="96">
        <v>3</v>
      </c>
      <c r="D8" s="96">
        <v>4</v>
      </c>
      <c r="E8" s="96">
        <v>5</v>
      </c>
      <c r="F8" s="96">
        <v>6</v>
      </c>
      <c r="G8" s="96">
        <v>7</v>
      </c>
      <c r="H8" s="96">
        <v>8</v>
      </c>
      <c r="I8" s="96">
        <v>9</v>
      </c>
      <c r="J8" s="96">
        <v>10</v>
      </c>
      <c r="K8" s="96">
        <v>11</v>
      </c>
      <c r="L8" s="96">
        <v>12</v>
      </c>
      <c r="M8" s="96">
        <v>13</v>
      </c>
      <c r="N8" s="96">
        <v>14</v>
      </c>
      <c r="O8" s="96">
        <v>15</v>
      </c>
      <c r="P8" s="96">
        <v>16</v>
      </c>
      <c r="Q8" s="96">
        <v>17</v>
      </c>
      <c r="R8" s="96">
        <v>18</v>
      </c>
      <c r="S8" s="96">
        <v>19</v>
      </c>
    </row>
    <row r="9" spans="1:21" ht="48.75" customHeight="1">
      <c r="A9" s="170" t="s">
        <v>261</v>
      </c>
      <c r="B9" s="170"/>
      <c r="C9" s="170"/>
      <c r="D9" s="89"/>
      <c r="E9" s="83">
        <f aca="true" t="shared" si="0" ref="E9:S9">SUM(E10:E17)</f>
        <v>4657047</v>
      </c>
      <c r="F9" s="83">
        <f t="shared" si="0"/>
        <v>638826</v>
      </c>
      <c r="G9" s="83">
        <f t="shared" si="0"/>
        <v>638826</v>
      </c>
      <c r="H9" s="83">
        <f t="shared" si="0"/>
        <v>8400</v>
      </c>
      <c r="I9" s="83">
        <f t="shared" si="0"/>
        <v>0</v>
      </c>
      <c r="J9" s="83">
        <f t="shared" si="0"/>
        <v>630426</v>
      </c>
      <c r="K9" s="83">
        <f t="shared" si="0"/>
        <v>0</v>
      </c>
      <c r="L9" s="83">
        <f t="shared" si="0"/>
        <v>0</v>
      </c>
      <c r="M9" s="83">
        <f t="shared" si="0"/>
        <v>0</v>
      </c>
      <c r="N9" s="83">
        <f t="shared" si="0"/>
        <v>0</v>
      </c>
      <c r="O9" s="83">
        <f t="shared" si="0"/>
        <v>0</v>
      </c>
      <c r="P9" s="83">
        <f t="shared" si="0"/>
        <v>0</v>
      </c>
      <c r="Q9" s="83">
        <f t="shared" si="0"/>
        <v>0</v>
      </c>
      <c r="R9" s="83">
        <f t="shared" si="0"/>
        <v>0</v>
      </c>
      <c r="S9" s="83">
        <f t="shared" si="0"/>
        <v>0</v>
      </c>
      <c r="U9" s="95"/>
    </row>
    <row r="10" spans="1:19" s="94" customFormat="1" ht="20.25" customHeight="1">
      <c r="A10" s="93" t="s">
        <v>260</v>
      </c>
      <c r="B10" s="92">
        <v>853</v>
      </c>
      <c r="C10" s="92">
        <v>85321</v>
      </c>
      <c r="D10" s="91">
        <v>2320</v>
      </c>
      <c r="E10" s="85">
        <v>8400</v>
      </c>
      <c r="F10" s="90">
        <f aca="true" t="shared" si="1" ref="F10:F17">G10</f>
        <v>8400</v>
      </c>
      <c r="G10" s="90">
        <f aca="true" t="shared" si="2" ref="G10:G17">H10+I10+J10+K10+L10+M10+N10</f>
        <v>8400</v>
      </c>
      <c r="H10" s="90">
        <v>8400</v>
      </c>
      <c r="I10" s="90">
        <v>0</v>
      </c>
      <c r="J10" s="90">
        <v>0</v>
      </c>
      <c r="K10" s="90">
        <v>0</v>
      </c>
      <c r="L10" s="90">
        <v>0</v>
      </c>
      <c r="M10" s="90">
        <v>0</v>
      </c>
      <c r="N10" s="90">
        <v>0</v>
      </c>
      <c r="O10" s="90">
        <v>0</v>
      </c>
      <c r="P10" s="90">
        <v>0</v>
      </c>
      <c r="Q10" s="90">
        <v>0</v>
      </c>
      <c r="R10" s="90">
        <v>0</v>
      </c>
      <c r="S10" s="90">
        <v>0</v>
      </c>
    </row>
    <row r="11" spans="1:19" s="94" customFormat="1" ht="20.25" customHeight="1">
      <c r="A11" s="93" t="s">
        <v>258</v>
      </c>
      <c r="B11" s="92">
        <v>853</v>
      </c>
      <c r="C11" s="92">
        <v>85311</v>
      </c>
      <c r="D11" s="91" t="s">
        <v>259</v>
      </c>
      <c r="E11" s="90">
        <v>114689</v>
      </c>
      <c r="F11" s="90">
        <f t="shared" si="1"/>
        <v>17797</v>
      </c>
      <c r="G11" s="90">
        <f t="shared" si="2"/>
        <v>17797</v>
      </c>
      <c r="H11" s="90">
        <v>0</v>
      </c>
      <c r="I11" s="90">
        <v>0</v>
      </c>
      <c r="J11" s="90">
        <v>17797</v>
      </c>
      <c r="K11" s="90">
        <v>0</v>
      </c>
      <c r="L11" s="90">
        <v>0</v>
      </c>
      <c r="M11" s="90">
        <v>0</v>
      </c>
      <c r="N11" s="90">
        <v>0</v>
      </c>
      <c r="O11" s="90">
        <v>0</v>
      </c>
      <c r="P11" s="90">
        <v>0</v>
      </c>
      <c r="Q11" s="90">
        <v>0</v>
      </c>
      <c r="R11" s="90">
        <v>0</v>
      </c>
      <c r="S11" s="90">
        <v>0</v>
      </c>
    </row>
    <row r="12" spans="1:19" ht="21.75" customHeight="1">
      <c r="A12" s="93" t="s">
        <v>258</v>
      </c>
      <c r="B12" s="92">
        <v>853</v>
      </c>
      <c r="C12" s="92">
        <v>85311</v>
      </c>
      <c r="D12" s="91">
        <v>2580</v>
      </c>
      <c r="E12" s="90">
        <v>0</v>
      </c>
      <c r="F12" s="90">
        <f t="shared" si="1"/>
        <v>498296</v>
      </c>
      <c r="G12" s="90">
        <f t="shared" si="2"/>
        <v>498296</v>
      </c>
      <c r="H12" s="90">
        <v>0</v>
      </c>
      <c r="I12" s="90">
        <v>0</v>
      </c>
      <c r="J12" s="90">
        <v>498296</v>
      </c>
      <c r="K12" s="90">
        <v>0</v>
      </c>
      <c r="L12" s="90">
        <v>0</v>
      </c>
      <c r="M12" s="90">
        <v>0</v>
      </c>
      <c r="N12" s="90">
        <v>0</v>
      </c>
      <c r="O12" s="90">
        <v>0</v>
      </c>
      <c r="P12" s="90">
        <v>0</v>
      </c>
      <c r="Q12" s="90">
        <v>0</v>
      </c>
      <c r="R12" s="90">
        <v>0</v>
      </c>
      <c r="S12" s="90">
        <v>0</v>
      </c>
    </row>
    <row r="13" spans="1:19" ht="21.75" customHeight="1">
      <c r="A13" s="93" t="s">
        <v>257</v>
      </c>
      <c r="B13" s="92">
        <v>855</v>
      </c>
      <c r="C13" s="92">
        <v>85508</v>
      </c>
      <c r="D13" s="91" t="s">
        <v>256</v>
      </c>
      <c r="E13" s="85">
        <v>126146</v>
      </c>
      <c r="F13" s="90">
        <f t="shared" si="1"/>
        <v>0</v>
      </c>
      <c r="G13" s="90">
        <f t="shared" si="2"/>
        <v>0</v>
      </c>
      <c r="H13" s="90">
        <v>0</v>
      </c>
      <c r="I13" s="90">
        <v>0</v>
      </c>
      <c r="J13" s="90">
        <v>0</v>
      </c>
      <c r="K13" s="90">
        <v>0</v>
      </c>
      <c r="L13" s="90">
        <v>0</v>
      </c>
      <c r="M13" s="90">
        <v>0</v>
      </c>
      <c r="N13" s="90">
        <v>0</v>
      </c>
      <c r="O13" s="90">
        <v>0</v>
      </c>
      <c r="P13" s="90">
        <v>0</v>
      </c>
      <c r="Q13" s="90">
        <v>0</v>
      </c>
      <c r="R13" s="90">
        <v>0</v>
      </c>
      <c r="S13" s="90">
        <v>0</v>
      </c>
    </row>
    <row r="14" spans="1:19" ht="21.75" customHeight="1">
      <c r="A14" s="93" t="s">
        <v>257</v>
      </c>
      <c r="B14" s="92">
        <v>855</v>
      </c>
      <c r="C14" s="92">
        <v>85508</v>
      </c>
      <c r="D14" s="91">
        <v>2320</v>
      </c>
      <c r="E14" s="85">
        <v>63120</v>
      </c>
      <c r="F14" s="90">
        <f t="shared" si="1"/>
        <v>94333</v>
      </c>
      <c r="G14" s="90">
        <f t="shared" si="2"/>
        <v>94333</v>
      </c>
      <c r="H14" s="90">
        <v>0</v>
      </c>
      <c r="I14" s="90">
        <v>0</v>
      </c>
      <c r="J14" s="90">
        <v>94333</v>
      </c>
      <c r="K14" s="90">
        <v>0</v>
      </c>
      <c r="L14" s="90">
        <v>0</v>
      </c>
      <c r="M14" s="90">
        <v>0</v>
      </c>
      <c r="N14" s="90">
        <v>0</v>
      </c>
      <c r="O14" s="90">
        <v>0</v>
      </c>
      <c r="P14" s="90">
        <v>0</v>
      </c>
      <c r="Q14" s="90">
        <v>0</v>
      </c>
      <c r="R14" s="90">
        <v>0</v>
      </c>
      <c r="S14" s="90">
        <v>0</v>
      </c>
    </row>
    <row r="15" spans="1:19" ht="21.75" customHeight="1">
      <c r="A15" s="93" t="s">
        <v>255</v>
      </c>
      <c r="B15" s="92">
        <v>855</v>
      </c>
      <c r="C15" s="92">
        <v>85510</v>
      </c>
      <c r="D15" s="91" t="s">
        <v>256</v>
      </c>
      <c r="E15" s="85">
        <v>294225</v>
      </c>
      <c r="F15" s="90">
        <f t="shared" si="1"/>
        <v>0</v>
      </c>
      <c r="G15" s="90">
        <f t="shared" si="2"/>
        <v>0</v>
      </c>
      <c r="H15" s="90">
        <v>0</v>
      </c>
      <c r="I15" s="90">
        <v>0</v>
      </c>
      <c r="J15" s="90">
        <v>0</v>
      </c>
      <c r="K15" s="90">
        <v>0</v>
      </c>
      <c r="L15" s="90">
        <v>0</v>
      </c>
      <c r="M15" s="90">
        <v>0</v>
      </c>
      <c r="N15" s="90">
        <v>0</v>
      </c>
      <c r="O15" s="90">
        <v>0</v>
      </c>
      <c r="P15" s="90">
        <v>0</v>
      </c>
      <c r="Q15" s="90">
        <v>0</v>
      </c>
      <c r="R15" s="90">
        <v>0</v>
      </c>
      <c r="S15" s="90">
        <v>0</v>
      </c>
    </row>
    <row r="16" spans="1:19" ht="21.75" customHeight="1">
      <c r="A16" s="93" t="s">
        <v>255</v>
      </c>
      <c r="B16" s="92">
        <v>855</v>
      </c>
      <c r="C16" s="92">
        <v>85510</v>
      </c>
      <c r="D16" s="91">
        <v>2320</v>
      </c>
      <c r="E16" s="85">
        <v>4050467</v>
      </c>
      <c r="F16" s="90">
        <f t="shared" si="1"/>
        <v>0</v>
      </c>
      <c r="G16" s="90">
        <f t="shared" si="2"/>
        <v>0</v>
      </c>
      <c r="H16" s="90">
        <v>0</v>
      </c>
      <c r="I16" s="90">
        <v>0</v>
      </c>
      <c r="J16" s="90">
        <v>0</v>
      </c>
      <c r="K16" s="90">
        <v>0</v>
      </c>
      <c r="L16" s="90">
        <v>0</v>
      </c>
      <c r="M16" s="90">
        <v>0</v>
      </c>
      <c r="N16" s="90">
        <v>0</v>
      </c>
      <c r="O16" s="90">
        <v>0</v>
      </c>
      <c r="P16" s="90">
        <v>0</v>
      </c>
      <c r="Q16" s="90">
        <v>0</v>
      </c>
      <c r="R16" s="90">
        <v>0</v>
      </c>
      <c r="S16" s="90">
        <v>0</v>
      </c>
    </row>
    <row r="17" spans="1:19" ht="27.75" customHeight="1">
      <c r="A17" s="93" t="s">
        <v>254</v>
      </c>
      <c r="B17" s="92">
        <v>921</v>
      </c>
      <c r="C17" s="92">
        <v>92116</v>
      </c>
      <c r="D17" s="91">
        <v>2310</v>
      </c>
      <c r="E17" s="90">
        <v>0</v>
      </c>
      <c r="F17" s="90">
        <f t="shared" si="1"/>
        <v>20000</v>
      </c>
      <c r="G17" s="90">
        <f t="shared" si="2"/>
        <v>20000</v>
      </c>
      <c r="H17" s="90">
        <v>0</v>
      </c>
      <c r="I17" s="90">
        <v>0</v>
      </c>
      <c r="J17" s="90">
        <v>20000</v>
      </c>
      <c r="K17" s="90">
        <v>0</v>
      </c>
      <c r="L17" s="90">
        <v>0</v>
      </c>
      <c r="M17" s="90">
        <v>0</v>
      </c>
      <c r="N17" s="90">
        <v>0</v>
      </c>
      <c r="O17" s="90">
        <v>0</v>
      </c>
      <c r="P17" s="90">
        <v>0</v>
      </c>
      <c r="Q17" s="90">
        <v>0</v>
      </c>
      <c r="R17" s="90">
        <v>0</v>
      </c>
      <c r="S17" s="90">
        <v>0</v>
      </c>
    </row>
    <row r="18" spans="1:19" ht="45.75" customHeight="1">
      <c r="A18" s="170" t="s">
        <v>253</v>
      </c>
      <c r="B18" s="170"/>
      <c r="C18" s="170"/>
      <c r="D18" s="89"/>
      <c r="E18" s="83">
        <f aca="true" t="shared" si="3" ref="E18:S18">SUM(E19:E24)</f>
        <v>588836</v>
      </c>
      <c r="F18" s="83">
        <f t="shared" si="3"/>
        <v>2173742</v>
      </c>
      <c r="G18" s="83">
        <f t="shared" si="3"/>
        <v>1716004</v>
      </c>
      <c r="H18" s="83">
        <f t="shared" si="3"/>
        <v>0</v>
      </c>
      <c r="I18" s="83">
        <f t="shared" si="3"/>
        <v>1716004</v>
      </c>
      <c r="J18" s="83">
        <f t="shared" si="3"/>
        <v>0</v>
      </c>
      <c r="K18" s="83">
        <f t="shared" si="3"/>
        <v>0</v>
      </c>
      <c r="L18" s="83">
        <f t="shared" si="3"/>
        <v>0</v>
      </c>
      <c r="M18" s="83">
        <f t="shared" si="3"/>
        <v>0</v>
      </c>
      <c r="N18" s="83">
        <f t="shared" si="3"/>
        <v>0</v>
      </c>
      <c r="O18" s="83">
        <f t="shared" si="3"/>
        <v>457738</v>
      </c>
      <c r="P18" s="83">
        <f t="shared" si="3"/>
        <v>457738</v>
      </c>
      <c r="Q18" s="83">
        <f t="shared" si="3"/>
        <v>0</v>
      </c>
      <c r="R18" s="83">
        <f t="shared" si="3"/>
        <v>0</v>
      </c>
      <c r="S18" s="83">
        <f t="shared" si="3"/>
        <v>0</v>
      </c>
    </row>
    <row r="19" spans="1:19" ht="86.25" customHeight="1">
      <c r="A19" s="87" t="s">
        <v>252</v>
      </c>
      <c r="B19" s="86">
        <v>700</v>
      </c>
      <c r="C19" s="86">
        <v>70095</v>
      </c>
      <c r="D19" s="58" t="s">
        <v>247</v>
      </c>
      <c r="E19" s="85">
        <v>0</v>
      </c>
      <c r="F19" s="85">
        <f>O19</f>
        <v>100000</v>
      </c>
      <c r="G19" s="85">
        <f aca="true" t="shared" si="4" ref="G19:G24">H19+I19+J19+K19+L19+M19+N19</f>
        <v>0</v>
      </c>
      <c r="H19" s="85">
        <v>0</v>
      </c>
      <c r="I19" s="85">
        <v>0</v>
      </c>
      <c r="J19" s="85">
        <v>0</v>
      </c>
      <c r="K19" s="85">
        <v>0</v>
      </c>
      <c r="L19" s="85">
        <v>0</v>
      </c>
      <c r="M19" s="85">
        <v>0</v>
      </c>
      <c r="N19" s="85">
        <v>0</v>
      </c>
      <c r="O19" s="85">
        <v>100000</v>
      </c>
      <c r="P19" s="85">
        <v>100000</v>
      </c>
      <c r="Q19" s="85">
        <v>0</v>
      </c>
      <c r="R19" s="85">
        <v>0</v>
      </c>
      <c r="S19" s="85">
        <v>0</v>
      </c>
    </row>
    <row r="20" spans="1:19" ht="52.5" customHeight="1">
      <c r="A20" s="87" t="s">
        <v>251</v>
      </c>
      <c r="B20" s="86">
        <v>600</v>
      </c>
      <c r="C20" s="86">
        <v>60014</v>
      </c>
      <c r="D20" s="58" t="s">
        <v>248</v>
      </c>
      <c r="E20" s="85">
        <v>150880</v>
      </c>
      <c r="F20" s="85">
        <f>G20</f>
        <v>603519</v>
      </c>
      <c r="G20" s="85">
        <f t="shared" si="4"/>
        <v>603519</v>
      </c>
      <c r="H20" s="85">
        <v>0</v>
      </c>
      <c r="I20" s="85">
        <v>603519</v>
      </c>
      <c r="J20" s="85">
        <v>0</v>
      </c>
      <c r="K20" s="85">
        <v>0</v>
      </c>
      <c r="L20" s="85">
        <v>0</v>
      </c>
      <c r="M20" s="85">
        <v>0</v>
      </c>
      <c r="N20" s="85">
        <v>0</v>
      </c>
      <c r="O20" s="85">
        <v>0</v>
      </c>
      <c r="P20" s="85">
        <v>0</v>
      </c>
      <c r="Q20" s="85">
        <v>0</v>
      </c>
      <c r="R20" s="85">
        <v>0</v>
      </c>
      <c r="S20" s="85">
        <v>0</v>
      </c>
    </row>
    <row r="21" spans="1:19" ht="50.25" customHeight="1">
      <c r="A21" s="87" t="s">
        <v>250</v>
      </c>
      <c r="B21" s="86">
        <v>600</v>
      </c>
      <c r="C21" s="86">
        <v>60014</v>
      </c>
      <c r="D21" s="58" t="s">
        <v>248</v>
      </c>
      <c r="E21" s="85">
        <v>271045</v>
      </c>
      <c r="F21" s="85">
        <f>G21</f>
        <v>1084179</v>
      </c>
      <c r="G21" s="85">
        <f t="shared" si="4"/>
        <v>1084179</v>
      </c>
      <c r="H21" s="85">
        <v>0</v>
      </c>
      <c r="I21" s="85">
        <v>1084179</v>
      </c>
      <c r="J21" s="85">
        <v>0</v>
      </c>
      <c r="K21" s="85">
        <v>0</v>
      </c>
      <c r="L21" s="85">
        <v>0</v>
      </c>
      <c r="M21" s="85">
        <v>0</v>
      </c>
      <c r="N21" s="85">
        <v>0</v>
      </c>
      <c r="O21" s="85">
        <v>0</v>
      </c>
      <c r="P21" s="85">
        <v>0</v>
      </c>
      <c r="Q21" s="85">
        <v>0</v>
      </c>
      <c r="R21" s="85">
        <v>0</v>
      </c>
      <c r="S21" s="85">
        <v>0</v>
      </c>
    </row>
    <row r="22" spans="1:19" ht="43.5" customHeight="1">
      <c r="A22" s="87" t="s">
        <v>249</v>
      </c>
      <c r="B22" s="86">
        <v>600</v>
      </c>
      <c r="C22" s="86">
        <v>60014</v>
      </c>
      <c r="D22" s="58" t="s">
        <v>248</v>
      </c>
      <c r="E22" s="85">
        <v>7076</v>
      </c>
      <c r="F22" s="85">
        <f>G22</f>
        <v>28306</v>
      </c>
      <c r="G22" s="85">
        <f t="shared" si="4"/>
        <v>28306</v>
      </c>
      <c r="H22" s="85">
        <v>0</v>
      </c>
      <c r="I22" s="85">
        <v>28306</v>
      </c>
      <c r="J22" s="85">
        <v>0</v>
      </c>
      <c r="K22" s="85">
        <v>0</v>
      </c>
      <c r="L22" s="85">
        <v>0</v>
      </c>
      <c r="M22" s="85">
        <v>0</v>
      </c>
      <c r="N22" s="85">
        <v>0</v>
      </c>
      <c r="O22" s="85">
        <v>0</v>
      </c>
      <c r="P22" s="85">
        <v>0</v>
      </c>
      <c r="Q22" s="85">
        <v>0</v>
      </c>
      <c r="R22" s="85">
        <v>0</v>
      </c>
      <c r="S22" s="85">
        <v>0</v>
      </c>
    </row>
    <row r="23" spans="1:19" ht="72" customHeight="1">
      <c r="A23" s="88" t="s">
        <v>160</v>
      </c>
      <c r="B23" s="86">
        <v>600</v>
      </c>
      <c r="C23" s="86">
        <v>60014</v>
      </c>
      <c r="D23" s="58" t="s">
        <v>247</v>
      </c>
      <c r="E23" s="85">
        <v>34835</v>
      </c>
      <c r="F23" s="85">
        <f>O23</f>
        <v>127738</v>
      </c>
      <c r="G23" s="85">
        <f t="shared" si="4"/>
        <v>0</v>
      </c>
      <c r="H23" s="85">
        <v>0</v>
      </c>
      <c r="I23" s="85">
        <v>0</v>
      </c>
      <c r="J23" s="85">
        <v>0</v>
      </c>
      <c r="K23" s="85">
        <v>0</v>
      </c>
      <c r="L23" s="85">
        <v>0</v>
      </c>
      <c r="M23" s="85">
        <v>0</v>
      </c>
      <c r="N23" s="85">
        <v>0</v>
      </c>
      <c r="O23" s="85">
        <v>127738</v>
      </c>
      <c r="P23" s="85">
        <v>127738</v>
      </c>
      <c r="Q23" s="85">
        <v>0</v>
      </c>
      <c r="R23" s="85">
        <v>0</v>
      </c>
      <c r="S23" s="85">
        <v>0</v>
      </c>
    </row>
    <row r="24" spans="1:19" ht="50.25" customHeight="1">
      <c r="A24" s="87" t="s">
        <v>269</v>
      </c>
      <c r="B24" s="86">
        <v>851</v>
      </c>
      <c r="C24" s="86">
        <v>85111</v>
      </c>
      <c r="D24" s="58" t="s">
        <v>247</v>
      </c>
      <c r="E24" s="85">
        <v>125000</v>
      </c>
      <c r="F24" s="85">
        <f>O24</f>
        <v>230000</v>
      </c>
      <c r="G24" s="85">
        <f t="shared" si="4"/>
        <v>0</v>
      </c>
      <c r="H24" s="85">
        <v>0</v>
      </c>
      <c r="I24" s="85">
        <v>0</v>
      </c>
      <c r="J24" s="85">
        <v>0</v>
      </c>
      <c r="K24" s="85">
        <v>0</v>
      </c>
      <c r="L24" s="85">
        <v>0</v>
      </c>
      <c r="M24" s="85">
        <v>0</v>
      </c>
      <c r="N24" s="85">
        <v>0</v>
      </c>
      <c r="O24" s="85">
        <v>230000</v>
      </c>
      <c r="P24" s="85">
        <v>230000</v>
      </c>
      <c r="Q24" s="85">
        <v>0</v>
      </c>
      <c r="R24" s="85">
        <v>0</v>
      </c>
      <c r="S24" s="85">
        <v>0</v>
      </c>
    </row>
    <row r="25" spans="1:19" ht="30.75" customHeight="1">
      <c r="A25" s="171" t="s">
        <v>28</v>
      </c>
      <c r="B25" s="171"/>
      <c r="C25" s="171"/>
      <c r="D25" s="84"/>
      <c r="E25" s="83">
        <f aca="true" t="shared" si="5" ref="E25:S25">SUM(E9+E18)</f>
        <v>5245883</v>
      </c>
      <c r="F25" s="83">
        <f t="shared" si="5"/>
        <v>2812568</v>
      </c>
      <c r="G25" s="83">
        <f t="shared" si="5"/>
        <v>2354830</v>
      </c>
      <c r="H25" s="83">
        <f t="shared" si="5"/>
        <v>8400</v>
      </c>
      <c r="I25" s="83">
        <f t="shared" si="5"/>
        <v>1716004</v>
      </c>
      <c r="J25" s="83">
        <f t="shared" si="5"/>
        <v>630426</v>
      </c>
      <c r="K25" s="83">
        <f t="shared" si="5"/>
        <v>0</v>
      </c>
      <c r="L25" s="83">
        <f t="shared" si="5"/>
        <v>0</v>
      </c>
      <c r="M25" s="83">
        <f t="shared" si="5"/>
        <v>0</v>
      </c>
      <c r="N25" s="83">
        <f t="shared" si="5"/>
        <v>0</v>
      </c>
      <c r="O25" s="83">
        <f t="shared" si="5"/>
        <v>457738</v>
      </c>
      <c r="P25" s="83">
        <f t="shared" si="5"/>
        <v>457738</v>
      </c>
      <c r="Q25" s="83">
        <f t="shared" si="5"/>
        <v>0</v>
      </c>
      <c r="R25" s="83">
        <f t="shared" si="5"/>
        <v>0</v>
      </c>
      <c r="S25" s="83">
        <f t="shared" si="5"/>
        <v>0</v>
      </c>
    </row>
    <row r="26" spans="1:19" ht="12.75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11"/>
      <c r="Q26" s="11"/>
      <c r="R26" s="11"/>
      <c r="S26" s="11"/>
    </row>
    <row r="27" spans="1:19" ht="12.75">
      <c r="A27" s="64"/>
      <c r="B27" s="64"/>
      <c r="C27" s="64"/>
      <c r="D27" s="64"/>
      <c r="E27" s="82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11"/>
      <c r="Q27" s="11"/>
      <c r="R27" s="11"/>
      <c r="S27" s="11"/>
    </row>
    <row r="28" spans="1:19" ht="12.75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11"/>
      <c r="Q28" s="11"/>
      <c r="R28" s="11"/>
      <c r="S28" s="11"/>
    </row>
    <row r="29" spans="5:9" ht="12.75">
      <c r="E29" s="81"/>
      <c r="F29" s="81"/>
      <c r="G29" s="81"/>
      <c r="H29" s="81"/>
      <c r="I29" s="81"/>
    </row>
  </sheetData>
  <sheetProtection/>
  <mergeCells count="24">
    <mergeCell ref="F4:F7"/>
    <mergeCell ref="K6:K7"/>
    <mergeCell ref="L6:L7"/>
    <mergeCell ref="H6:I6"/>
    <mergeCell ref="A25:C25"/>
    <mergeCell ref="G4:S4"/>
    <mergeCell ref="P5:S5"/>
    <mergeCell ref="M6:M7"/>
    <mergeCell ref="P6:P7"/>
    <mergeCell ref="G5:G7"/>
    <mergeCell ref="A9:C9"/>
    <mergeCell ref="E4:E7"/>
    <mergeCell ref="R6:R7"/>
    <mergeCell ref="N6:N7"/>
    <mergeCell ref="A1:S2"/>
    <mergeCell ref="A18:C18"/>
    <mergeCell ref="O5:O7"/>
    <mergeCell ref="A4:A7"/>
    <mergeCell ref="J6:J7"/>
    <mergeCell ref="B4:B7"/>
    <mergeCell ref="S6:S7"/>
    <mergeCell ref="H5:N5"/>
    <mergeCell ref="C4:C7"/>
    <mergeCell ref="D4:D7"/>
  </mergeCells>
  <printOptions horizontalCentered="1"/>
  <pageMargins left="0.2755905511811024" right="0.4724409448818898" top="1.1023622047244095" bottom="0.7874015748031497" header="0.5118110236220472" footer="0.5118110236220472"/>
  <pageSetup horizontalDpi="600" verticalDpi="600" orientation="landscape" paperSize="9" scale="73" r:id="rId1"/>
  <headerFooter alignWithMargins="0">
    <oddHeader>&amp;RZałącznik nr &amp;A
do uchwały Rady Powiatu w Opatowie Nr XVI.72.2019
z dnia 28 października 2019 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F19"/>
  <sheetViews>
    <sheetView view="pageLayout" workbookViewId="0" topLeftCell="A1">
      <selection activeCell="G4" sqref="G4"/>
    </sheetView>
  </sheetViews>
  <sheetFormatPr defaultColWidth="9.33203125" defaultRowHeight="12.75"/>
  <cols>
    <col min="1" max="2" width="9.33203125" style="10" customWidth="1"/>
    <col min="3" max="3" width="13.16015625" style="10" customWidth="1"/>
    <col min="4" max="4" width="23.16015625" style="10" customWidth="1"/>
    <col min="5" max="5" width="22.16015625" style="10" customWidth="1"/>
    <col min="6" max="6" width="18.5" style="10" customWidth="1"/>
    <col min="7" max="16384" width="9.33203125" style="10" customWidth="1"/>
  </cols>
  <sheetData>
    <row r="1" spans="1:6" ht="12.75">
      <c r="A1" s="31"/>
      <c r="B1" s="31"/>
      <c r="C1" s="31"/>
      <c r="D1" s="31"/>
      <c r="E1" s="31"/>
      <c r="F1" s="31"/>
    </row>
    <row r="2" spans="1:6" ht="18">
      <c r="A2" s="179" t="s">
        <v>245</v>
      </c>
      <c r="B2" s="179"/>
      <c r="C2" s="179"/>
      <c r="D2" s="179"/>
      <c r="E2" s="179"/>
      <c r="F2" s="179"/>
    </row>
    <row r="3" spans="1:6" ht="12.75">
      <c r="A3" s="36"/>
      <c r="B3" s="36"/>
      <c r="C3" s="36"/>
      <c r="D3" s="37"/>
      <c r="E3" s="37"/>
      <c r="F3" s="78" t="s">
        <v>0</v>
      </c>
    </row>
    <row r="4" spans="1:6" ht="51" customHeight="1">
      <c r="A4" s="77" t="s">
        <v>30</v>
      </c>
      <c r="B4" s="77" t="s">
        <v>1</v>
      </c>
      <c r="C4" s="77" t="s">
        <v>2</v>
      </c>
      <c r="D4" s="76" t="s">
        <v>67</v>
      </c>
      <c r="E4" s="77" t="s">
        <v>66</v>
      </c>
      <c r="F4" s="76" t="s">
        <v>244</v>
      </c>
    </row>
    <row r="5" spans="1:6" ht="12.75">
      <c r="A5" s="75">
        <v>1</v>
      </c>
      <c r="B5" s="75">
        <v>2</v>
      </c>
      <c r="C5" s="75">
        <v>3</v>
      </c>
      <c r="D5" s="75">
        <v>4</v>
      </c>
      <c r="E5" s="75">
        <v>5</v>
      </c>
      <c r="F5" s="75">
        <v>6</v>
      </c>
    </row>
    <row r="6" spans="1:6" ht="21" customHeight="1">
      <c r="A6" s="183" t="s">
        <v>243</v>
      </c>
      <c r="B6" s="184"/>
      <c r="C6" s="184"/>
      <c r="D6" s="184"/>
      <c r="E6" s="185"/>
      <c r="F6" s="73">
        <f>SUM(F7)</f>
        <v>412000</v>
      </c>
    </row>
    <row r="7" spans="1:6" ht="72">
      <c r="A7" s="72" t="s">
        <v>29</v>
      </c>
      <c r="B7" s="72">
        <v>921</v>
      </c>
      <c r="C7" s="72">
        <v>92113</v>
      </c>
      <c r="D7" s="71" t="s">
        <v>242</v>
      </c>
      <c r="E7" s="74" t="s">
        <v>241</v>
      </c>
      <c r="F7" s="70">
        <v>412000</v>
      </c>
    </row>
    <row r="8" spans="1:6" ht="27.75" customHeight="1">
      <c r="A8" s="183" t="s">
        <v>240</v>
      </c>
      <c r="B8" s="184"/>
      <c r="C8" s="184"/>
      <c r="D8" s="184"/>
      <c r="E8" s="185"/>
      <c r="F8" s="73">
        <f>SUM(F9:F14)</f>
        <v>1491325</v>
      </c>
    </row>
    <row r="9" spans="1:6" ht="30.75" customHeight="1">
      <c r="A9" s="72" t="s">
        <v>29</v>
      </c>
      <c r="B9" s="72">
        <v>801</v>
      </c>
      <c r="C9" s="72">
        <v>80115</v>
      </c>
      <c r="D9" s="71" t="s">
        <v>239</v>
      </c>
      <c r="E9" s="71" t="s">
        <v>238</v>
      </c>
      <c r="F9" s="70">
        <v>736000</v>
      </c>
    </row>
    <row r="10" spans="1:6" ht="31.5" customHeight="1">
      <c r="A10" s="72" t="s">
        <v>182</v>
      </c>
      <c r="B10" s="72">
        <v>801</v>
      </c>
      <c r="C10" s="72">
        <v>80116</v>
      </c>
      <c r="D10" s="71" t="s">
        <v>239</v>
      </c>
      <c r="E10" s="71" t="s">
        <v>238</v>
      </c>
      <c r="F10" s="70">
        <v>371000</v>
      </c>
    </row>
    <row r="11" spans="1:6" ht="31.5" customHeight="1">
      <c r="A11" s="72" t="s">
        <v>180</v>
      </c>
      <c r="B11" s="72">
        <v>801</v>
      </c>
      <c r="C11" s="72">
        <v>80120</v>
      </c>
      <c r="D11" s="71" t="s">
        <v>239</v>
      </c>
      <c r="E11" s="71" t="s">
        <v>238</v>
      </c>
      <c r="F11" s="70">
        <v>80000</v>
      </c>
    </row>
    <row r="12" spans="1:6" ht="57.75" customHeight="1">
      <c r="A12" s="72" t="s">
        <v>179</v>
      </c>
      <c r="B12" s="72">
        <v>853</v>
      </c>
      <c r="C12" s="72">
        <v>85311</v>
      </c>
      <c r="D12" s="71" t="s">
        <v>237</v>
      </c>
      <c r="E12" s="71" t="s">
        <v>201</v>
      </c>
      <c r="F12" s="70">
        <v>181918</v>
      </c>
    </row>
    <row r="13" spans="1:6" ht="67.5" customHeight="1">
      <c r="A13" s="72" t="s">
        <v>176</v>
      </c>
      <c r="B13" s="72">
        <v>853</v>
      </c>
      <c r="C13" s="72">
        <v>85311</v>
      </c>
      <c r="D13" s="71" t="s">
        <v>236</v>
      </c>
      <c r="E13" s="71" t="s">
        <v>201</v>
      </c>
      <c r="F13" s="70">
        <v>118642</v>
      </c>
    </row>
    <row r="14" spans="1:6" ht="61.5" customHeight="1">
      <c r="A14" s="72" t="s">
        <v>173</v>
      </c>
      <c r="B14" s="72">
        <v>853</v>
      </c>
      <c r="C14" s="72">
        <v>85311</v>
      </c>
      <c r="D14" s="71" t="s">
        <v>235</v>
      </c>
      <c r="E14" s="71" t="s">
        <v>201</v>
      </c>
      <c r="F14" s="70">
        <v>3765</v>
      </c>
    </row>
    <row r="15" spans="1:6" ht="28.5" customHeight="1">
      <c r="A15" s="180" t="s">
        <v>28</v>
      </c>
      <c r="B15" s="181"/>
      <c r="C15" s="181"/>
      <c r="D15" s="182"/>
      <c r="E15" s="69"/>
      <c r="F15" s="68">
        <f>(F6+F8)</f>
        <v>1903325</v>
      </c>
    </row>
    <row r="16" spans="1:6" ht="12.75">
      <c r="A16" s="33"/>
      <c r="B16" s="33"/>
      <c r="C16" s="33"/>
      <c r="D16" s="33"/>
      <c r="E16" s="33"/>
      <c r="F16" s="33"/>
    </row>
    <row r="17" spans="1:6" ht="12.75">
      <c r="A17" s="33"/>
      <c r="B17" s="33"/>
      <c r="C17" s="33"/>
      <c r="D17" s="33"/>
      <c r="E17" s="33"/>
      <c r="F17" s="33"/>
    </row>
    <row r="18" spans="1:6" ht="12.75">
      <c r="A18" s="31"/>
      <c r="B18" s="31"/>
      <c r="C18" s="31"/>
      <c r="D18" s="31"/>
      <c r="E18" s="31"/>
      <c r="F18" s="31"/>
    </row>
    <row r="19" spans="1:6" ht="12.75">
      <c r="A19" s="31"/>
      <c r="B19" s="31"/>
      <c r="C19" s="31"/>
      <c r="D19" s="31"/>
      <c r="E19" s="31"/>
      <c r="F19" s="31"/>
    </row>
  </sheetData>
  <sheetProtection/>
  <mergeCells count="4">
    <mergeCell ref="A2:F2"/>
    <mergeCell ref="A15:D15"/>
    <mergeCell ref="A8:E8"/>
    <mergeCell ref="A6:E6"/>
  </mergeCells>
  <printOptions/>
  <pageMargins left="0.75" right="0.75" top="1.0729166666666667" bottom="1" header="0.5" footer="0.5"/>
  <pageSetup horizontalDpi="300" verticalDpi="300" orientation="portrait" paperSize="9" r:id="rId1"/>
  <headerFooter alignWithMargins="0">
    <oddHeader>&amp;RZałącznik nr &amp;A
do uchwały Rady Powiatu w Opatowie nr XVI.72.2019
z dnia 28 października 2019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Kostępska</cp:lastModifiedBy>
  <cp:lastPrinted>2019-10-28T10:57:09Z</cp:lastPrinted>
  <dcterms:created xsi:type="dcterms:W3CDTF">2014-11-12T06:55:05Z</dcterms:created>
  <dcterms:modified xsi:type="dcterms:W3CDTF">2020-02-24T12:24:04Z</dcterms:modified>
  <cp:category/>
  <cp:version/>
  <cp:contentType/>
  <cp:contentStatus/>
</cp:coreProperties>
</file>