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<sst xmlns="http://schemas.openxmlformats.org/spreadsheetml/2006/main" count="364" uniqueCount="144">
  <si>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</si>
  <si>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</si>
  <si>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</si>
  <si>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</si>
  <si>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</si>
  <si>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</si>
  <si>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</si>
  <si>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</si>
  <si>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</si>
  <si>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</si>
  <si>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</si>
  <si>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</si>
  <si>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</si>
  <si>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</si>
  <si>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</si>
  <si>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</si>
  <si>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</si>
  <si>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</si>
  <si>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</si>
  <si>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</si>
  <si>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</si>
  <si>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</si>
  <si>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</si>
  <si>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</si>
  <si>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</si>
  <si>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</si>
  <si>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</si>
  <si>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</si>
  <si>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</si>
  <si>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</si>
  <si>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</si>
  <si>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</si>
  <si>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</si>
  <si>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</si>
  <si>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</si>
  <si>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</si>
  <si>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</si>
  <si>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</si>
  <si>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</si>
  <si>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</si>
  <si>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</si>
  <si>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</si>
  <si>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</si>
  <si>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</si>
  <si>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</si>
  <si>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</si>
  <si>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</si>
  <si>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2019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</si>
  <si>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</si>
  <si>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</si>
  <si>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</si>
  <si>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</si>
  <si>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</si>
  <si>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</si>
  <si>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</si>
  <si>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</si>
  <si>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</si>
  <si>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</si>
  <si>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</si>
  <si>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</si>
  <si>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</si>
  <si>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2019 rok</t>
  </si>
  <si>
    <t>5 757 120,00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</si>
  <si>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</si>
  <si>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</si>
  <si>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</si>
  <si>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</si>
  <si>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</si>
  <si>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</si>
  <si>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</si>
  <si>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</si>
  <si>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</si>
  <si>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</si>
  <si>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</si>
  <si>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</si>
  <si>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Wydatki
na 2019 r.</t>
  </si>
  <si>
    <t>Dotacje ogółem</t>
  </si>
  <si>
    <t>Dochody i wydatki związane z realizacją zadań z zakresu administracji rządowej i innych zadań zleconych odrębnymi ustawami w  2019 r.</t>
  </si>
  <si>
    <t>2110</t>
  </si>
  <si>
    <t>Dotacje celowe otrzymane z budżetu państwa na zadania bieżące z zakresu administracji rządowej oraz inne zadania zlecone ustawami realizowane przez powiat</t>
  </si>
  <si>
    <t>801</t>
  </si>
  <si>
    <t>Oświata i wychowanie</t>
  </si>
  <si>
    <t>80148</t>
  </si>
  <si>
    <t>Stołówki szkolne i przedszkolne</t>
  </si>
  <si>
    <t>600</t>
  </si>
  <si>
    <t>Transport i łączność</t>
  </si>
  <si>
    <t>1 295 536,00</t>
  </si>
  <si>
    <t>264 000,00</t>
  </si>
  <si>
    <t>1 559 536,00</t>
  </si>
  <si>
    <t>60078</t>
  </si>
  <si>
    <t>Usuwanie skutków klęsk żywiołowych</t>
  </si>
  <si>
    <t>2130</t>
  </si>
  <si>
    <t>Dotacje celowe otrzymane z budżetu państwa na realizację bieżących zadań własnych powiatu</t>
  </si>
  <si>
    <t>1 426 192,27</t>
  </si>
  <si>
    <t>30,00</t>
  </si>
  <si>
    <t>1 426 222,27</t>
  </si>
  <si>
    <t>1 111 805,00</t>
  </si>
  <si>
    <t>80153</t>
  </si>
  <si>
    <t>Zapewnienie uczniom prawa do bezpłatnego dostępu do podręczników, materiałów edukacyjnych lub materiałów ćwiczeniowych</t>
  </si>
  <si>
    <t>11 144,00</t>
  </si>
  <si>
    <t>11 174,00</t>
  </si>
  <si>
    <t>853</t>
  </si>
  <si>
    <t>Pozostałe zadania w zakresie polityki społecznej</t>
  </si>
  <si>
    <t>2 010 642,90</t>
  </si>
  <si>
    <t>63 159,00</t>
  </si>
  <si>
    <t>2 073 801,90</t>
  </si>
  <si>
    <t>677 684,00</t>
  </si>
  <si>
    <t>85321</t>
  </si>
  <si>
    <t>Zespoły do spraw orzekania o niepełnosprawności</t>
  </si>
  <si>
    <t>477 372,90</t>
  </si>
  <si>
    <t>540 531,90</t>
  </si>
  <si>
    <t>468 972,90</t>
  </si>
  <si>
    <t>532 131,90</t>
  </si>
  <si>
    <t>900</t>
  </si>
  <si>
    <t>Gospodarka komunalna i ochrona środowiska</t>
  </si>
  <si>
    <t>450 000,00</t>
  </si>
  <si>
    <t>15 376,00</t>
  </si>
  <si>
    <t>465 376,00</t>
  </si>
  <si>
    <t>90019</t>
  </si>
  <si>
    <t>Wpływy i wydatki związane z gromadzeniem środków z opłat i kar za korzystanie ze środowiska</t>
  </si>
  <si>
    <t>2440</t>
  </si>
  <si>
    <t>Dotacje otrzymane z państwowych funduszy celowych na realizację zadań bieżących jednostek sektora finansów publicznych</t>
  </si>
  <si>
    <t>92 837 945,17</t>
  </si>
  <si>
    <t>342 565,00</t>
  </si>
  <si>
    <t>93 180 510,17</t>
  </si>
  <si>
    <t>2 610 744,00</t>
  </si>
  <si>
    <t>8 615 629,00</t>
  </si>
  <si>
    <t>101 453 574,17</t>
  </si>
  <si>
    <t>101 796 139,17</t>
  </si>
  <si>
    <t>8 367 864,00</t>
  </si>
  <si>
    <t>60014</t>
  </si>
  <si>
    <t>Drogi publiczne powiatowe</t>
  </si>
  <si>
    <t>80115</t>
  </si>
  <si>
    <t>Technika</t>
  </si>
  <si>
    <t>80117</t>
  </si>
  <si>
    <t>Branżowe szkoły I i II stopnia</t>
  </si>
  <si>
    <t>80130</t>
  </si>
  <si>
    <t>Szkoły zawodowe</t>
  </si>
  <si>
    <t>852</t>
  </si>
  <si>
    <t>Pomoc społeczna</t>
  </si>
  <si>
    <t>85202</t>
  </si>
  <si>
    <t>Domy pomocy społecznej</t>
  </si>
  <si>
    <t>Załącznik Nr 1                                                                                                          do uchwały Zarządu Powiatu w Opatowie Nr 46.154.2019                                                     z dnia 2 października 2019 r.</t>
  </si>
  <si>
    <t>Załącznik Nr 2                                                                                                                                        do uchwały Zarządu Powiatu w Opatowie Nr 46.154.2019                                                                              z dnia 2 października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</si>
</sst>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10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41" fontId="8" fillId="33" borderId="10" xfId="50" applyNumberFormat="1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8" fillId="33" borderId="10" xfId="50" applyNumberFormat="1" applyFont="1" applyFill="1" applyBorder="1" applyAlignment="1">
      <alignment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3" fontId="8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0" fontId="66" fillId="36" borderId="16" xfId="0" applyNumberFormat="1" applyFont="1" applyFill="1" applyBorder="1" applyAlignment="1">
      <alignment horizontal="right" vertical="center" wrapText="1"/>
    </xf>
    <xf numFmtId="170" fontId="67" fillId="36" borderId="16" xfId="0" applyNumberFormat="1" applyFont="1" applyFill="1" applyBorder="1" applyAlignment="1">
      <alignment horizontal="right" vertical="center" wrapText="1"/>
    </xf>
    <xf numFmtId="0" fontId="67" fillId="36" borderId="16" xfId="0" applyFont="1" applyFill="1" applyBorder="1" applyAlignment="1">
      <alignment horizontal="center" vertical="center" wrapText="1"/>
    </xf>
    <xf numFmtId="43" fontId="7" fillId="33" borderId="10" xfId="50" applyNumberFormat="1" applyFont="1" applyFill="1" applyBorder="1" applyAlignment="1">
      <alignment vertical="center" wrapText="1"/>
      <protection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68" fillId="36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69" fillId="36" borderId="16" xfId="0" applyFont="1" applyFill="1" applyBorder="1" applyAlignment="1">
      <alignment horizontal="left" vertical="center" wrapText="1"/>
    </xf>
    <xf numFmtId="170" fontId="66" fillId="36" borderId="16" xfId="0" applyNumberFormat="1" applyFont="1" applyFill="1" applyBorder="1" applyAlignment="1">
      <alignment horizontal="right" vertical="center" wrapText="1"/>
    </xf>
    <xf numFmtId="170" fontId="67" fillId="36" borderId="16" xfId="0" applyNumberFormat="1" applyFont="1" applyFill="1" applyBorder="1" applyAlignment="1">
      <alignment horizontal="right" vertical="center" wrapText="1"/>
    </xf>
    <xf numFmtId="0" fontId="69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14" fillId="33" borderId="10" xfId="50" applyFont="1" applyFill="1" applyBorder="1" applyAlignment="1">
      <alignment horizontal="center"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8" fillId="0" borderId="18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20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45" customWidth="1"/>
    <col min="2" max="2" width="6.66015625" style="45" customWidth="1"/>
    <col min="3" max="3" width="9.83203125" style="45" customWidth="1"/>
    <col min="4" max="4" width="5" style="45" customWidth="1"/>
    <col min="5" max="5" width="4.33203125" style="45" customWidth="1"/>
    <col min="6" max="6" width="21" style="45" customWidth="1"/>
    <col min="7" max="7" width="9.33203125" style="45" customWidth="1"/>
    <col min="8" max="8" width="9.66015625" style="45" customWidth="1"/>
    <col min="9" max="9" width="12.16015625" style="45" customWidth="1"/>
    <col min="10" max="10" width="8.16015625" style="45" customWidth="1"/>
    <col min="11" max="11" width="19.16015625" style="45" customWidth="1"/>
    <col min="12" max="12" width="20.5" style="45" customWidth="1"/>
    <col min="13" max="13" width="5.66015625" style="45" customWidth="1"/>
    <col min="14" max="14" width="9" style="45" customWidth="1"/>
    <col min="15" max="15" width="2.66015625" style="45" customWidth="1"/>
    <col min="16" max="16" width="4.66015625" style="45" customWidth="1"/>
    <col min="17" max="17" width="0.65625" style="45" customWidth="1"/>
    <col min="18" max="16384" width="9.33203125" style="45" customWidth="1"/>
  </cols>
  <sheetData>
    <row r="1" spans="1:17" ht="36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77" t="s">
        <v>142</v>
      </c>
      <c r="L1" s="77"/>
      <c r="M1" s="77"/>
      <c r="N1" s="77"/>
      <c r="O1" s="77"/>
      <c r="P1" s="77"/>
      <c r="Q1" s="44"/>
    </row>
    <row r="2" spans="1:17" ht="25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4"/>
    </row>
    <row r="3" spans="1:17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6" t="s">
        <v>60</v>
      </c>
      <c r="O3" s="79"/>
      <c r="P3" s="79"/>
      <c r="Q3" s="44"/>
    </row>
    <row r="4" spans="1:17" ht="6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34.5" customHeight="1">
      <c r="A5" s="47"/>
      <c r="B5" s="49" t="s">
        <v>0</v>
      </c>
      <c r="C5" s="49" t="s">
        <v>1</v>
      </c>
      <c r="D5" s="76" t="s">
        <v>59</v>
      </c>
      <c r="E5" s="76"/>
      <c r="F5" s="76" t="s">
        <v>2</v>
      </c>
      <c r="G5" s="76"/>
      <c r="H5" s="76"/>
      <c r="I5" s="76" t="s">
        <v>58</v>
      </c>
      <c r="J5" s="76"/>
      <c r="K5" s="49" t="s">
        <v>57</v>
      </c>
      <c r="L5" s="49" t="s">
        <v>56</v>
      </c>
      <c r="M5" s="76" t="s">
        <v>55</v>
      </c>
      <c r="N5" s="76"/>
      <c r="O5" s="76"/>
      <c r="P5" s="76"/>
      <c r="Q5" s="76"/>
    </row>
    <row r="6" spans="1:17" ht="11.25" customHeight="1">
      <c r="A6" s="47"/>
      <c r="B6" s="50" t="s">
        <v>26</v>
      </c>
      <c r="C6" s="50" t="s">
        <v>25</v>
      </c>
      <c r="D6" s="71" t="s">
        <v>24</v>
      </c>
      <c r="E6" s="71"/>
      <c r="F6" s="71" t="s">
        <v>23</v>
      </c>
      <c r="G6" s="71"/>
      <c r="H6" s="71"/>
      <c r="I6" s="71" t="s">
        <v>22</v>
      </c>
      <c r="J6" s="71"/>
      <c r="K6" s="50" t="s">
        <v>21</v>
      </c>
      <c r="L6" s="50" t="s">
        <v>20</v>
      </c>
      <c r="M6" s="71" t="s">
        <v>19</v>
      </c>
      <c r="N6" s="71"/>
      <c r="O6" s="71"/>
      <c r="P6" s="71"/>
      <c r="Q6" s="71"/>
    </row>
    <row r="7" spans="1:17" ht="18.75" customHeight="1">
      <c r="A7" s="47"/>
      <c r="B7" s="62" t="s">
        <v>54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21.75" customHeight="1">
      <c r="A8" s="47"/>
      <c r="B8" s="50" t="s">
        <v>84</v>
      </c>
      <c r="C8" s="51"/>
      <c r="D8" s="75"/>
      <c r="E8" s="75"/>
      <c r="F8" s="73" t="s">
        <v>85</v>
      </c>
      <c r="G8" s="73"/>
      <c r="H8" s="73"/>
      <c r="I8" s="74" t="s">
        <v>86</v>
      </c>
      <c r="J8" s="74"/>
      <c r="K8" s="52" t="s">
        <v>49</v>
      </c>
      <c r="L8" s="52" t="s">
        <v>87</v>
      </c>
      <c r="M8" s="74" t="s">
        <v>88</v>
      </c>
      <c r="N8" s="74"/>
      <c r="O8" s="74"/>
      <c r="P8" s="74"/>
      <c r="Q8" s="74"/>
    </row>
    <row r="9" spans="1:17" ht="29.25" customHeight="1">
      <c r="A9" s="47"/>
      <c r="B9" s="49"/>
      <c r="C9" s="51"/>
      <c r="D9" s="75"/>
      <c r="E9" s="75"/>
      <c r="F9" s="73" t="s">
        <v>50</v>
      </c>
      <c r="G9" s="73"/>
      <c r="H9" s="73"/>
      <c r="I9" s="74" t="s">
        <v>49</v>
      </c>
      <c r="J9" s="74"/>
      <c r="K9" s="52" t="s">
        <v>49</v>
      </c>
      <c r="L9" s="52" t="s">
        <v>49</v>
      </c>
      <c r="M9" s="74" t="s">
        <v>49</v>
      </c>
      <c r="N9" s="74"/>
      <c r="O9" s="74"/>
      <c r="P9" s="74"/>
      <c r="Q9" s="74"/>
    </row>
    <row r="10" spans="1:17" ht="21.75" customHeight="1">
      <c r="A10" s="47"/>
      <c r="B10" s="51"/>
      <c r="C10" s="50" t="s">
        <v>89</v>
      </c>
      <c r="D10" s="75"/>
      <c r="E10" s="75"/>
      <c r="F10" s="73" t="s">
        <v>90</v>
      </c>
      <c r="G10" s="73"/>
      <c r="H10" s="73"/>
      <c r="I10" s="74" t="s">
        <v>49</v>
      </c>
      <c r="J10" s="74"/>
      <c r="K10" s="52" t="s">
        <v>49</v>
      </c>
      <c r="L10" s="52" t="s">
        <v>87</v>
      </c>
      <c r="M10" s="74" t="s">
        <v>87</v>
      </c>
      <c r="N10" s="74"/>
      <c r="O10" s="74"/>
      <c r="P10" s="74"/>
      <c r="Q10" s="74"/>
    </row>
    <row r="11" spans="1:17" ht="29.25" customHeight="1">
      <c r="A11" s="47"/>
      <c r="B11" s="51"/>
      <c r="C11" s="49"/>
      <c r="D11" s="75"/>
      <c r="E11" s="75"/>
      <c r="F11" s="73" t="s">
        <v>50</v>
      </c>
      <c r="G11" s="73"/>
      <c r="H11" s="73"/>
      <c r="I11" s="74" t="s">
        <v>49</v>
      </c>
      <c r="J11" s="74"/>
      <c r="K11" s="52" t="s">
        <v>49</v>
      </c>
      <c r="L11" s="52" t="s">
        <v>49</v>
      </c>
      <c r="M11" s="74" t="s">
        <v>49</v>
      </c>
      <c r="N11" s="74"/>
      <c r="O11" s="74"/>
      <c r="P11" s="74"/>
      <c r="Q11" s="74"/>
    </row>
    <row r="12" spans="1:17" ht="33.75" customHeight="1">
      <c r="A12" s="47"/>
      <c r="B12" s="51"/>
      <c r="C12" s="51"/>
      <c r="D12" s="71" t="s">
        <v>91</v>
      </c>
      <c r="E12" s="71"/>
      <c r="F12" s="73" t="s">
        <v>92</v>
      </c>
      <c r="G12" s="73"/>
      <c r="H12" s="73"/>
      <c r="I12" s="74" t="s">
        <v>49</v>
      </c>
      <c r="J12" s="74"/>
      <c r="K12" s="52" t="s">
        <v>49</v>
      </c>
      <c r="L12" s="52" t="s">
        <v>87</v>
      </c>
      <c r="M12" s="74" t="s">
        <v>87</v>
      </c>
      <c r="N12" s="74"/>
      <c r="O12" s="74"/>
      <c r="P12" s="74"/>
      <c r="Q12" s="74"/>
    </row>
    <row r="13" spans="1:17" ht="21.75" customHeight="1">
      <c r="A13" s="47"/>
      <c r="B13" s="50" t="s">
        <v>80</v>
      </c>
      <c r="C13" s="51"/>
      <c r="D13" s="75"/>
      <c r="E13" s="75"/>
      <c r="F13" s="73" t="s">
        <v>81</v>
      </c>
      <c r="G13" s="73"/>
      <c r="H13" s="73"/>
      <c r="I13" s="74" t="s">
        <v>93</v>
      </c>
      <c r="J13" s="74"/>
      <c r="K13" s="52" t="s">
        <v>49</v>
      </c>
      <c r="L13" s="52" t="s">
        <v>94</v>
      </c>
      <c r="M13" s="74" t="s">
        <v>95</v>
      </c>
      <c r="N13" s="74"/>
      <c r="O13" s="74"/>
      <c r="P13" s="74"/>
      <c r="Q13" s="74"/>
    </row>
    <row r="14" spans="1:17" ht="29.25" customHeight="1">
      <c r="A14" s="47"/>
      <c r="B14" s="49"/>
      <c r="C14" s="51"/>
      <c r="D14" s="75"/>
      <c r="E14" s="75"/>
      <c r="F14" s="73" t="s">
        <v>50</v>
      </c>
      <c r="G14" s="73"/>
      <c r="H14" s="73"/>
      <c r="I14" s="74" t="s">
        <v>96</v>
      </c>
      <c r="J14" s="74"/>
      <c r="K14" s="52" t="s">
        <v>49</v>
      </c>
      <c r="L14" s="52" t="s">
        <v>49</v>
      </c>
      <c r="M14" s="74" t="s">
        <v>96</v>
      </c>
      <c r="N14" s="74"/>
      <c r="O14" s="74"/>
      <c r="P14" s="74"/>
      <c r="Q14" s="74"/>
    </row>
    <row r="15" spans="1:17" ht="30" customHeight="1">
      <c r="A15" s="47"/>
      <c r="B15" s="51"/>
      <c r="C15" s="50" t="s">
        <v>97</v>
      </c>
      <c r="D15" s="75"/>
      <c r="E15" s="75"/>
      <c r="F15" s="73" t="s">
        <v>98</v>
      </c>
      <c r="G15" s="73"/>
      <c r="H15" s="73"/>
      <c r="I15" s="74" t="s">
        <v>99</v>
      </c>
      <c r="J15" s="74"/>
      <c r="K15" s="52" t="s">
        <v>49</v>
      </c>
      <c r="L15" s="52" t="s">
        <v>94</v>
      </c>
      <c r="M15" s="74" t="s">
        <v>100</v>
      </c>
      <c r="N15" s="74"/>
      <c r="O15" s="74"/>
      <c r="P15" s="74"/>
      <c r="Q15" s="74"/>
    </row>
    <row r="16" spans="1:17" ht="29.25" customHeight="1">
      <c r="A16" s="47"/>
      <c r="B16" s="51"/>
      <c r="C16" s="49"/>
      <c r="D16" s="75"/>
      <c r="E16" s="75"/>
      <c r="F16" s="73" t="s">
        <v>50</v>
      </c>
      <c r="G16" s="73"/>
      <c r="H16" s="73"/>
      <c r="I16" s="74" t="s">
        <v>49</v>
      </c>
      <c r="J16" s="74"/>
      <c r="K16" s="52" t="s">
        <v>49</v>
      </c>
      <c r="L16" s="52" t="s">
        <v>49</v>
      </c>
      <c r="M16" s="74" t="s">
        <v>49</v>
      </c>
      <c r="N16" s="74"/>
      <c r="O16" s="74"/>
      <c r="P16" s="74"/>
      <c r="Q16" s="74"/>
    </row>
    <row r="17" spans="1:17" ht="29.25" customHeight="1">
      <c r="A17" s="47"/>
      <c r="B17" s="51"/>
      <c r="C17" s="51"/>
      <c r="D17" s="71" t="s">
        <v>78</v>
      </c>
      <c r="E17" s="71"/>
      <c r="F17" s="73" t="s">
        <v>79</v>
      </c>
      <c r="G17" s="73"/>
      <c r="H17" s="73"/>
      <c r="I17" s="74" t="s">
        <v>99</v>
      </c>
      <c r="J17" s="74"/>
      <c r="K17" s="52" t="s">
        <v>49</v>
      </c>
      <c r="L17" s="52" t="s">
        <v>94</v>
      </c>
      <c r="M17" s="74" t="s">
        <v>100</v>
      </c>
      <c r="N17" s="74"/>
      <c r="O17" s="74"/>
      <c r="P17" s="74"/>
      <c r="Q17" s="74"/>
    </row>
    <row r="18" spans="1:17" ht="21" customHeight="1">
      <c r="A18" s="47"/>
      <c r="B18" s="50" t="s">
        <v>101</v>
      </c>
      <c r="C18" s="51"/>
      <c r="D18" s="75"/>
      <c r="E18" s="75"/>
      <c r="F18" s="73" t="s">
        <v>102</v>
      </c>
      <c r="G18" s="73"/>
      <c r="H18" s="73"/>
      <c r="I18" s="74" t="s">
        <v>103</v>
      </c>
      <c r="J18" s="74"/>
      <c r="K18" s="52" t="s">
        <v>49</v>
      </c>
      <c r="L18" s="52" t="s">
        <v>104</v>
      </c>
      <c r="M18" s="74" t="s">
        <v>105</v>
      </c>
      <c r="N18" s="74"/>
      <c r="O18" s="74"/>
      <c r="P18" s="74"/>
      <c r="Q18" s="74"/>
    </row>
    <row r="19" spans="1:17" ht="30" customHeight="1">
      <c r="A19" s="47"/>
      <c r="B19" s="49"/>
      <c r="C19" s="51"/>
      <c r="D19" s="75"/>
      <c r="E19" s="75"/>
      <c r="F19" s="73" t="s">
        <v>50</v>
      </c>
      <c r="G19" s="73"/>
      <c r="H19" s="73"/>
      <c r="I19" s="74" t="s">
        <v>106</v>
      </c>
      <c r="J19" s="74"/>
      <c r="K19" s="52" t="s">
        <v>49</v>
      </c>
      <c r="L19" s="52" t="s">
        <v>49</v>
      </c>
      <c r="M19" s="74" t="s">
        <v>106</v>
      </c>
      <c r="N19" s="74"/>
      <c r="O19" s="74"/>
      <c r="P19" s="74"/>
      <c r="Q19" s="74"/>
    </row>
    <row r="20" spans="1:17" ht="23.25" customHeight="1">
      <c r="A20" s="47"/>
      <c r="B20" s="51"/>
      <c r="C20" s="50" t="s">
        <v>107</v>
      </c>
      <c r="D20" s="75"/>
      <c r="E20" s="75"/>
      <c r="F20" s="73" t="s">
        <v>108</v>
      </c>
      <c r="G20" s="73"/>
      <c r="H20" s="73"/>
      <c r="I20" s="74" t="s">
        <v>109</v>
      </c>
      <c r="J20" s="74"/>
      <c r="K20" s="52" t="s">
        <v>49</v>
      </c>
      <c r="L20" s="52" t="s">
        <v>104</v>
      </c>
      <c r="M20" s="74" t="s">
        <v>110</v>
      </c>
      <c r="N20" s="74"/>
      <c r="O20" s="74"/>
      <c r="P20" s="74"/>
      <c r="Q20" s="74"/>
    </row>
    <row r="21" spans="2:17" ht="28.5" customHeight="1">
      <c r="B21" s="51"/>
      <c r="C21" s="49"/>
      <c r="D21" s="75"/>
      <c r="E21" s="75"/>
      <c r="F21" s="73" t="s">
        <v>50</v>
      </c>
      <c r="G21" s="73"/>
      <c r="H21" s="73"/>
      <c r="I21" s="74" t="s">
        <v>49</v>
      </c>
      <c r="J21" s="74"/>
      <c r="K21" s="52" t="s">
        <v>49</v>
      </c>
      <c r="L21" s="52" t="s">
        <v>49</v>
      </c>
      <c r="M21" s="74" t="s">
        <v>49</v>
      </c>
      <c r="N21" s="74"/>
      <c r="O21" s="74"/>
      <c r="P21" s="74"/>
      <c r="Q21" s="74"/>
    </row>
    <row r="22" spans="2:17" ht="30" customHeight="1">
      <c r="B22" s="51"/>
      <c r="C22" s="51"/>
      <c r="D22" s="71" t="s">
        <v>78</v>
      </c>
      <c r="E22" s="71"/>
      <c r="F22" s="73" t="s">
        <v>79</v>
      </c>
      <c r="G22" s="73"/>
      <c r="H22" s="73"/>
      <c r="I22" s="74" t="s">
        <v>111</v>
      </c>
      <c r="J22" s="74"/>
      <c r="K22" s="52" t="s">
        <v>49</v>
      </c>
      <c r="L22" s="52" t="s">
        <v>104</v>
      </c>
      <c r="M22" s="74" t="s">
        <v>112</v>
      </c>
      <c r="N22" s="74"/>
      <c r="O22" s="74"/>
      <c r="P22" s="74"/>
      <c r="Q22" s="74"/>
    </row>
    <row r="23" spans="2:17" ht="19.5" customHeight="1">
      <c r="B23" s="50" t="s">
        <v>113</v>
      </c>
      <c r="C23" s="51"/>
      <c r="D23" s="75"/>
      <c r="E23" s="75"/>
      <c r="F23" s="73" t="s">
        <v>114</v>
      </c>
      <c r="G23" s="73"/>
      <c r="H23" s="73"/>
      <c r="I23" s="74" t="s">
        <v>115</v>
      </c>
      <c r="J23" s="74"/>
      <c r="K23" s="52" t="s">
        <v>49</v>
      </c>
      <c r="L23" s="52" t="s">
        <v>116</v>
      </c>
      <c r="M23" s="74" t="s">
        <v>117</v>
      </c>
      <c r="N23" s="74"/>
      <c r="O23" s="74"/>
      <c r="P23" s="74"/>
      <c r="Q23" s="74"/>
    </row>
    <row r="24" spans="2:17" ht="28.5" customHeight="1">
      <c r="B24" s="49"/>
      <c r="C24" s="51"/>
      <c r="D24" s="75"/>
      <c r="E24" s="75"/>
      <c r="F24" s="73" t="s">
        <v>50</v>
      </c>
      <c r="G24" s="73"/>
      <c r="H24" s="73"/>
      <c r="I24" s="74" t="s">
        <v>49</v>
      </c>
      <c r="J24" s="74"/>
      <c r="K24" s="52" t="s">
        <v>49</v>
      </c>
      <c r="L24" s="52" t="s">
        <v>49</v>
      </c>
      <c r="M24" s="74" t="s">
        <v>49</v>
      </c>
      <c r="N24" s="74"/>
      <c r="O24" s="74"/>
      <c r="P24" s="74"/>
      <c r="Q24" s="74"/>
    </row>
    <row r="25" spans="2:17" ht="23.25" customHeight="1">
      <c r="B25" s="51"/>
      <c r="C25" s="50" t="s">
        <v>118</v>
      </c>
      <c r="D25" s="75"/>
      <c r="E25" s="75"/>
      <c r="F25" s="73" t="s">
        <v>119</v>
      </c>
      <c r="G25" s="73"/>
      <c r="H25" s="73"/>
      <c r="I25" s="74" t="s">
        <v>115</v>
      </c>
      <c r="J25" s="74"/>
      <c r="K25" s="52" t="s">
        <v>49</v>
      </c>
      <c r="L25" s="52" t="s">
        <v>116</v>
      </c>
      <c r="M25" s="74" t="s">
        <v>117</v>
      </c>
      <c r="N25" s="74"/>
      <c r="O25" s="74"/>
      <c r="P25" s="74"/>
      <c r="Q25" s="74"/>
    </row>
    <row r="26" spans="2:17" ht="27.75" customHeight="1">
      <c r="B26" s="51"/>
      <c r="C26" s="49"/>
      <c r="D26" s="75"/>
      <c r="E26" s="75"/>
      <c r="F26" s="73" t="s">
        <v>50</v>
      </c>
      <c r="G26" s="73"/>
      <c r="H26" s="73"/>
      <c r="I26" s="74" t="s">
        <v>49</v>
      </c>
      <c r="J26" s="74"/>
      <c r="K26" s="52" t="s">
        <v>49</v>
      </c>
      <c r="L26" s="52" t="s">
        <v>49</v>
      </c>
      <c r="M26" s="74" t="s">
        <v>49</v>
      </c>
      <c r="N26" s="74"/>
      <c r="O26" s="74"/>
      <c r="P26" s="74"/>
      <c r="Q26" s="74"/>
    </row>
    <row r="27" spans="2:17" ht="33" customHeight="1">
      <c r="B27" s="51"/>
      <c r="C27" s="51"/>
      <c r="D27" s="71" t="s">
        <v>120</v>
      </c>
      <c r="E27" s="71"/>
      <c r="F27" s="73" t="s">
        <v>121</v>
      </c>
      <c r="G27" s="73"/>
      <c r="H27" s="73"/>
      <c r="I27" s="74" t="s">
        <v>49</v>
      </c>
      <c r="J27" s="74"/>
      <c r="K27" s="52" t="s">
        <v>49</v>
      </c>
      <c r="L27" s="52" t="s">
        <v>116</v>
      </c>
      <c r="M27" s="74" t="s">
        <v>116</v>
      </c>
      <c r="N27" s="74"/>
      <c r="O27" s="74"/>
      <c r="P27" s="74"/>
      <c r="Q27" s="74"/>
    </row>
    <row r="28" spans="2:17" ht="18.75" customHeight="1">
      <c r="B28" s="72" t="s">
        <v>54</v>
      </c>
      <c r="C28" s="72"/>
      <c r="D28" s="72"/>
      <c r="E28" s="72"/>
      <c r="F28" s="72"/>
      <c r="G28" s="72"/>
      <c r="H28" s="53" t="s">
        <v>52</v>
      </c>
      <c r="I28" s="70" t="s">
        <v>122</v>
      </c>
      <c r="J28" s="70"/>
      <c r="K28" s="54" t="s">
        <v>49</v>
      </c>
      <c r="L28" s="54" t="s">
        <v>123</v>
      </c>
      <c r="M28" s="70" t="s">
        <v>124</v>
      </c>
      <c r="N28" s="70"/>
      <c r="O28" s="70"/>
      <c r="P28" s="70"/>
      <c r="Q28" s="70"/>
    </row>
    <row r="29" spans="2:17" ht="30" customHeight="1">
      <c r="B29" s="67"/>
      <c r="C29" s="67"/>
      <c r="D29" s="67"/>
      <c r="E29" s="67"/>
      <c r="F29" s="68" t="s">
        <v>50</v>
      </c>
      <c r="G29" s="68"/>
      <c r="H29" s="68"/>
      <c r="I29" s="69" t="s">
        <v>125</v>
      </c>
      <c r="J29" s="69"/>
      <c r="K29" s="55" t="s">
        <v>49</v>
      </c>
      <c r="L29" s="55" t="s">
        <v>49</v>
      </c>
      <c r="M29" s="69" t="s">
        <v>125</v>
      </c>
      <c r="N29" s="69"/>
      <c r="O29" s="69"/>
      <c r="P29" s="69"/>
      <c r="Q29" s="69"/>
    </row>
    <row r="30" spans="2:17" ht="19.5" customHeight="1">
      <c r="B30" s="62" t="s">
        <v>53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ht="18.75" customHeight="1">
      <c r="B31" s="72" t="s">
        <v>53</v>
      </c>
      <c r="C31" s="72"/>
      <c r="D31" s="72"/>
      <c r="E31" s="72"/>
      <c r="F31" s="72"/>
      <c r="G31" s="72"/>
      <c r="H31" s="53" t="s">
        <v>52</v>
      </c>
      <c r="I31" s="70" t="s">
        <v>126</v>
      </c>
      <c r="J31" s="70"/>
      <c r="K31" s="54" t="s">
        <v>49</v>
      </c>
      <c r="L31" s="54" t="s">
        <v>49</v>
      </c>
      <c r="M31" s="70" t="s">
        <v>126</v>
      </c>
      <c r="N31" s="70"/>
      <c r="O31" s="70"/>
      <c r="P31" s="70"/>
      <c r="Q31" s="70"/>
    </row>
    <row r="32" spans="2:17" ht="29.25" customHeight="1">
      <c r="B32" s="67"/>
      <c r="C32" s="67"/>
      <c r="D32" s="67"/>
      <c r="E32" s="67"/>
      <c r="F32" s="68" t="s">
        <v>50</v>
      </c>
      <c r="G32" s="68"/>
      <c r="H32" s="68"/>
      <c r="I32" s="69" t="s">
        <v>62</v>
      </c>
      <c r="J32" s="69"/>
      <c r="K32" s="55" t="s">
        <v>49</v>
      </c>
      <c r="L32" s="55" t="s">
        <v>49</v>
      </c>
      <c r="M32" s="69" t="s">
        <v>62</v>
      </c>
      <c r="N32" s="69"/>
      <c r="O32" s="69"/>
      <c r="P32" s="69"/>
      <c r="Q32" s="69"/>
    </row>
    <row r="33" spans="2:17" ht="17.25" customHeight="1">
      <c r="B33" s="62" t="s">
        <v>51</v>
      </c>
      <c r="C33" s="62"/>
      <c r="D33" s="62"/>
      <c r="E33" s="62"/>
      <c r="F33" s="62"/>
      <c r="G33" s="62"/>
      <c r="H33" s="62"/>
      <c r="I33" s="70" t="s">
        <v>127</v>
      </c>
      <c r="J33" s="70"/>
      <c r="K33" s="54" t="s">
        <v>49</v>
      </c>
      <c r="L33" s="54" t="s">
        <v>123</v>
      </c>
      <c r="M33" s="70" t="s">
        <v>128</v>
      </c>
      <c r="N33" s="70"/>
      <c r="O33" s="70"/>
      <c r="P33" s="70"/>
      <c r="Q33" s="70"/>
    </row>
    <row r="34" spans="2:17" ht="36.75" customHeight="1">
      <c r="B34" s="62"/>
      <c r="C34" s="62"/>
      <c r="D34" s="62"/>
      <c r="E34" s="62"/>
      <c r="F34" s="63" t="s">
        <v>50</v>
      </c>
      <c r="G34" s="63"/>
      <c r="H34" s="63"/>
      <c r="I34" s="64" t="s">
        <v>129</v>
      </c>
      <c r="J34" s="64"/>
      <c r="K34" s="56" t="s">
        <v>49</v>
      </c>
      <c r="L34" s="56" t="s">
        <v>49</v>
      </c>
      <c r="M34" s="64" t="s">
        <v>129</v>
      </c>
      <c r="N34" s="64"/>
      <c r="O34" s="64"/>
      <c r="P34" s="64"/>
      <c r="Q34" s="64"/>
    </row>
    <row r="35" spans="2:17" ht="21.75" customHeight="1">
      <c r="B35" s="65" t="s">
        <v>48</v>
      </c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</sheetData>
  <sheetProtection/>
  <mergeCells count="116">
    <mergeCell ref="D10:E10"/>
    <mergeCell ref="F12:H12"/>
    <mergeCell ref="M17:Q17"/>
    <mergeCell ref="I16:J16"/>
    <mergeCell ref="D19:E19"/>
    <mergeCell ref="D20:E20"/>
    <mergeCell ref="F20:H20"/>
    <mergeCell ref="I20:J20"/>
    <mergeCell ref="I14:J14"/>
    <mergeCell ref="D12:E12"/>
    <mergeCell ref="F9:H9"/>
    <mergeCell ref="M12:Q12"/>
    <mergeCell ref="I11:J11"/>
    <mergeCell ref="I10:J10"/>
    <mergeCell ref="M9:Q9"/>
    <mergeCell ref="M11:Q11"/>
    <mergeCell ref="I12:J12"/>
    <mergeCell ref="M10:Q10"/>
    <mergeCell ref="M8:Q8"/>
    <mergeCell ref="F8:H8"/>
    <mergeCell ref="D9:E9"/>
    <mergeCell ref="F10:H10"/>
    <mergeCell ref="K1:P1"/>
    <mergeCell ref="A2:P2"/>
    <mergeCell ref="I8:J8"/>
    <mergeCell ref="D5:E5"/>
    <mergeCell ref="M5:Q5"/>
    <mergeCell ref="O3:P3"/>
    <mergeCell ref="D14:E14"/>
    <mergeCell ref="I6:J6"/>
    <mergeCell ref="I9:J9"/>
    <mergeCell ref="D8:E8"/>
    <mergeCell ref="I5:J5"/>
    <mergeCell ref="D6:E6"/>
    <mergeCell ref="F5:H5"/>
    <mergeCell ref="F6:H6"/>
    <mergeCell ref="B7:Q7"/>
    <mergeCell ref="M6:Q6"/>
    <mergeCell ref="I13:J13"/>
    <mergeCell ref="M13:Q13"/>
    <mergeCell ref="D11:E11"/>
    <mergeCell ref="F11:H11"/>
    <mergeCell ref="D13:E13"/>
    <mergeCell ref="F13:H13"/>
    <mergeCell ref="I19:J19"/>
    <mergeCell ref="M19:Q19"/>
    <mergeCell ref="I18:J18"/>
    <mergeCell ref="F17:H17"/>
    <mergeCell ref="I17:J17"/>
    <mergeCell ref="M14:Q14"/>
    <mergeCell ref="F14:H14"/>
    <mergeCell ref="M16:Q16"/>
    <mergeCell ref="D15:E15"/>
    <mergeCell ref="F15:H15"/>
    <mergeCell ref="I15:J15"/>
    <mergeCell ref="M15:Q15"/>
    <mergeCell ref="D16:E16"/>
    <mergeCell ref="F16:H16"/>
    <mergeCell ref="D17:E17"/>
    <mergeCell ref="D18:E18"/>
    <mergeCell ref="F18:H18"/>
    <mergeCell ref="M18:Q18"/>
    <mergeCell ref="M20:Q20"/>
    <mergeCell ref="D21:E21"/>
    <mergeCell ref="F21:H21"/>
    <mergeCell ref="I21:J21"/>
    <mergeCell ref="M21:Q21"/>
    <mergeCell ref="F19:H19"/>
    <mergeCell ref="D22:E22"/>
    <mergeCell ref="F22:H22"/>
    <mergeCell ref="I22:J22"/>
    <mergeCell ref="M22:Q22"/>
    <mergeCell ref="I23:J23"/>
    <mergeCell ref="M23:Q23"/>
    <mergeCell ref="D23:E23"/>
    <mergeCell ref="F23:H23"/>
    <mergeCell ref="M28:Q28"/>
    <mergeCell ref="B29:E29"/>
    <mergeCell ref="F29:H29"/>
    <mergeCell ref="I29:J29"/>
    <mergeCell ref="M29:Q29"/>
    <mergeCell ref="F24:H24"/>
    <mergeCell ref="I24:J24"/>
    <mergeCell ref="M24:Q24"/>
    <mergeCell ref="I26:J26"/>
    <mergeCell ref="M26:Q26"/>
    <mergeCell ref="D24:E24"/>
    <mergeCell ref="D25:E25"/>
    <mergeCell ref="F25:H25"/>
    <mergeCell ref="I25:J25"/>
    <mergeCell ref="M25:Q25"/>
    <mergeCell ref="D26:E26"/>
    <mergeCell ref="F26:H26"/>
    <mergeCell ref="D27:E27"/>
    <mergeCell ref="B28:G28"/>
    <mergeCell ref="B30:Q30"/>
    <mergeCell ref="B31:G31"/>
    <mergeCell ref="I31:J31"/>
    <mergeCell ref="M31:Q31"/>
    <mergeCell ref="F27:H27"/>
    <mergeCell ref="I27:J27"/>
    <mergeCell ref="M27:Q27"/>
    <mergeCell ref="I28:J28"/>
    <mergeCell ref="B32:E32"/>
    <mergeCell ref="F32:H32"/>
    <mergeCell ref="I32:J32"/>
    <mergeCell ref="M32:Q32"/>
    <mergeCell ref="B33:H33"/>
    <mergeCell ref="I33:J33"/>
    <mergeCell ref="M33:Q33"/>
    <mergeCell ref="B34:E34"/>
    <mergeCell ref="F34:H34"/>
    <mergeCell ref="I34:J34"/>
    <mergeCell ref="M34:Q34"/>
    <mergeCell ref="B35:F35"/>
    <mergeCell ref="G35:Q35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4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48" customWidth="1"/>
    <col min="2" max="2" width="7" style="48" customWidth="1"/>
    <col min="3" max="3" width="3.83203125" style="48" customWidth="1"/>
    <col min="4" max="4" width="9.33203125" style="48" customWidth="1"/>
    <col min="5" max="5" width="3.16015625" style="48" customWidth="1"/>
    <col min="6" max="6" width="5.83203125" style="48" customWidth="1"/>
    <col min="7" max="7" width="2" style="48" customWidth="1"/>
    <col min="8" max="8" width="10.33203125" style="48" customWidth="1"/>
    <col min="9" max="12" width="9.33203125" style="48" customWidth="1"/>
    <col min="13" max="13" width="8.66015625" style="48" customWidth="1"/>
    <col min="14" max="14" width="9.5" style="48" customWidth="1"/>
    <col min="15" max="15" width="8.5" style="48" customWidth="1"/>
    <col min="16" max="16" width="8" style="48" customWidth="1"/>
    <col min="17" max="17" width="7.33203125" style="48" customWidth="1"/>
    <col min="18" max="19" width="9.33203125" style="48" customWidth="1"/>
    <col min="20" max="20" width="3.83203125" style="48" customWidth="1"/>
    <col min="21" max="21" width="5" style="48" customWidth="1"/>
    <col min="22" max="22" width="8.66015625" style="48" customWidth="1"/>
    <col min="23" max="23" width="4.33203125" style="48" customWidth="1"/>
    <col min="24" max="16384" width="9.33203125" style="48" customWidth="1"/>
  </cols>
  <sheetData>
    <row r="1" spans="1:23" ht="36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1" t="s">
        <v>143</v>
      </c>
      <c r="P1" s="81"/>
      <c r="Q1" s="81"/>
      <c r="R1" s="81"/>
      <c r="S1" s="81"/>
      <c r="T1" s="81"/>
      <c r="U1" s="81"/>
      <c r="V1" s="81"/>
      <c r="W1" s="81"/>
    </row>
    <row r="2" spans="1:23" ht="9.7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6" spans="1:23" ht="12.75" customHeight="1">
      <c r="A6" s="86" t="s">
        <v>0</v>
      </c>
      <c r="B6" s="86" t="s">
        <v>1</v>
      </c>
      <c r="C6" s="86" t="s">
        <v>27</v>
      </c>
      <c r="D6" s="86" t="s">
        <v>2</v>
      </c>
      <c r="E6" s="86"/>
      <c r="F6" s="86"/>
      <c r="G6" s="86"/>
      <c r="H6" s="86" t="s">
        <v>3</v>
      </c>
      <c r="I6" s="86" t="s">
        <v>28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12.75" customHeight="1">
      <c r="A7" s="86"/>
      <c r="B7" s="86"/>
      <c r="C7" s="86"/>
      <c r="D7" s="86"/>
      <c r="E7" s="86"/>
      <c r="F7" s="86"/>
      <c r="G7" s="86"/>
      <c r="H7" s="86"/>
      <c r="I7" s="86" t="s">
        <v>29</v>
      </c>
      <c r="J7" s="86" t="s">
        <v>4</v>
      </c>
      <c r="K7" s="86"/>
      <c r="L7" s="86"/>
      <c r="M7" s="86"/>
      <c r="N7" s="86"/>
      <c r="O7" s="86"/>
      <c r="P7" s="86"/>
      <c r="Q7" s="86"/>
      <c r="R7" s="86" t="s">
        <v>5</v>
      </c>
      <c r="S7" s="86" t="s">
        <v>4</v>
      </c>
      <c r="T7" s="86"/>
      <c r="U7" s="86"/>
      <c r="V7" s="86"/>
      <c r="W7" s="86"/>
    </row>
    <row r="8" spans="1:23" ht="12.75" customHeight="1">
      <c r="A8" s="86"/>
      <c r="B8" s="86"/>
      <c r="C8" s="86"/>
      <c r="D8" s="86"/>
      <c r="E8" s="86"/>
      <c r="F8" s="86"/>
      <c r="G8" s="86"/>
      <c r="H8" s="86"/>
      <c r="I8" s="86"/>
      <c r="J8" s="86" t="s">
        <v>30</v>
      </c>
      <c r="K8" s="86" t="s">
        <v>4</v>
      </c>
      <c r="L8" s="86"/>
      <c r="M8" s="86" t="s">
        <v>8</v>
      </c>
      <c r="N8" s="86" t="s">
        <v>9</v>
      </c>
      <c r="O8" s="86" t="s">
        <v>10</v>
      </c>
      <c r="P8" s="86" t="s">
        <v>31</v>
      </c>
      <c r="Q8" s="86" t="s">
        <v>32</v>
      </c>
      <c r="R8" s="86"/>
      <c r="S8" s="86" t="s">
        <v>6</v>
      </c>
      <c r="T8" s="86" t="s">
        <v>7</v>
      </c>
      <c r="U8" s="86"/>
      <c r="V8" s="86" t="s">
        <v>33</v>
      </c>
      <c r="W8" s="86" t="s">
        <v>34</v>
      </c>
    </row>
    <row r="9" spans="1:23" ht="56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60" t="s">
        <v>11</v>
      </c>
      <c r="L9" s="60" t="s">
        <v>12</v>
      </c>
      <c r="M9" s="86"/>
      <c r="N9" s="86"/>
      <c r="O9" s="86"/>
      <c r="P9" s="86"/>
      <c r="Q9" s="86"/>
      <c r="R9" s="86"/>
      <c r="S9" s="86"/>
      <c r="T9" s="86" t="s">
        <v>18</v>
      </c>
      <c r="U9" s="86"/>
      <c r="V9" s="86"/>
      <c r="W9" s="86"/>
    </row>
    <row r="10" spans="1:23" ht="12.75">
      <c r="A10" s="60" t="s">
        <v>26</v>
      </c>
      <c r="B10" s="60" t="s">
        <v>25</v>
      </c>
      <c r="C10" s="60" t="s">
        <v>24</v>
      </c>
      <c r="D10" s="86" t="s">
        <v>23</v>
      </c>
      <c r="E10" s="86"/>
      <c r="F10" s="86"/>
      <c r="G10" s="86"/>
      <c r="H10" s="60" t="s">
        <v>22</v>
      </c>
      <c r="I10" s="60" t="s">
        <v>21</v>
      </c>
      <c r="J10" s="60" t="s">
        <v>20</v>
      </c>
      <c r="K10" s="60" t="s">
        <v>19</v>
      </c>
      <c r="L10" s="60" t="s">
        <v>35</v>
      </c>
      <c r="M10" s="60" t="s">
        <v>36</v>
      </c>
      <c r="N10" s="60" t="s">
        <v>37</v>
      </c>
      <c r="O10" s="60" t="s">
        <v>38</v>
      </c>
      <c r="P10" s="60" t="s">
        <v>39</v>
      </c>
      <c r="Q10" s="60" t="s">
        <v>40</v>
      </c>
      <c r="R10" s="60" t="s">
        <v>41</v>
      </c>
      <c r="S10" s="60" t="s">
        <v>42</v>
      </c>
      <c r="T10" s="86" t="s">
        <v>43</v>
      </c>
      <c r="U10" s="86"/>
      <c r="V10" s="60" t="s">
        <v>44</v>
      </c>
      <c r="W10" s="60" t="s">
        <v>45</v>
      </c>
    </row>
    <row r="11" spans="1:23" ht="12.75" customHeight="1">
      <c r="A11" s="85" t="s">
        <v>84</v>
      </c>
      <c r="B11" s="85" t="s">
        <v>46</v>
      </c>
      <c r="C11" s="85" t="s">
        <v>46</v>
      </c>
      <c r="D11" s="82" t="s">
        <v>85</v>
      </c>
      <c r="E11" s="82"/>
      <c r="F11" s="82" t="s">
        <v>13</v>
      </c>
      <c r="G11" s="82"/>
      <c r="H11" s="59">
        <v>7423879</v>
      </c>
      <c r="I11" s="59">
        <v>4194867</v>
      </c>
      <c r="J11" s="59">
        <v>4137867</v>
      </c>
      <c r="K11" s="59">
        <v>1193123</v>
      </c>
      <c r="L11" s="59">
        <v>2944744</v>
      </c>
      <c r="M11" s="59">
        <v>27000</v>
      </c>
      <c r="N11" s="59">
        <v>30000</v>
      </c>
      <c r="O11" s="59">
        <v>0</v>
      </c>
      <c r="P11" s="59">
        <v>0</v>
      </c>
      <c r="Q11" s="59">
        <v>0</v>
      </c>
      <c r="R11" s="59">
        <v>3229012</v>
      </c>
      <c r="S11" s="59">
        <v>3229012</v>
      </c>
      <c r="T11" s="84">
        <v>0</v>
      </c>
      <c r="U11" s="84"/>
      <c r="V11" s="59">
        <v>0</v>
      </c>
      <c r="W11" s="59">
        <v>0</v>
      </c>
    </row>
    <row r="12" spans="1:23" ht="12.75" customHeight="1">
      <c r="A12" s="85"/>
      <c r="B12" s="85"/>
      <c r="C12" s="85"/>
      <c r="D12" s="82"/>
      <c r="E12" s="82"/>
      <c r="F12" s="82" t="s">
        <v>14</v>
      </c>
      <c r="G12" s="82"/>
      <c r="H12" s="59">
        <v>-9414</v>
      </c>
      <c r="I12" s="59">
        <v>-9414</v>
      </c>
      <c r="J12" s="59">
        <v>-9414</v>
      </c>
      <c r="K12" s="59">
        <v>0</v>
      </c>
      <c r="L12" s="59">
        <v>-9414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84">
        <v>0</v>
      </c>
      <c r="U12" s="84"/>
      <c r="V12" s="59">
        <v>0</v>
      </c>
      <c r="W12" s="59">
        <v>0</v>
      </c>
    </row>
    <row r="13" spans="1:23" ht="12.75" customHeight="1">
      <c r="A13" s="85"/>
      <c r="B13" s="85"/>
      <c r="C13" s="85"/>
      <c r="D13" s="82"/>
      <c r="E13" s="82"/>
      <c r="F13" s="82" t="s">
        <v>15</v>
      </c>
      <c r="G13" s="82"/>
      <c r="H13" s="59">
        <v>273414</v>
      </c>
      <c r="I13" s="59">
        <v>273414</v>
      </c>
      <c r="J13" s="59">
        <v>273414</v>
      </c>
      <c r="K13" s="59">
        <v>0</v>
      </c>
      <c r="L13" s="59">
        <v>273414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84">
        <v>0</v>
      </c>
      <c r="U13" s="84"/>
      <c r="V13" s="59">
        <v>0</v>
      </c>
      <c r="W13" s="59">
        <v>0</v>
      </c>
    </row>
    <row r="14" spans="1:23" ht="12.75" customHeight="1">
      <c r="A14" s="85"/>
      <c r="B14" s="85"/>
      <c r="C14" s="85"/>
      <c r="D14" s="82"/>
      <c r="E14" s="82"/>
      <c r="F14" s="82" t="s">
        <v>16</v>
      </c>
      <c r="G14" s="82"/>
      <c r="H14" s="59">
        <v>7687879</v>
      </c>
      <c r="I14" s="59">
        <v>4458867</v>
      </c>
      <c r="J14" s="59">
        <v>4401867</v>
      </c>
      <c r="K14" s="59">
        <v>1193123</v>
      </c>
      <c r="L14" s="59">
        <v>3208744</v>
      </c>
      <c r="M14" s="59">
        <v>27000</v>
      </c>
      <c r="N14" s="59">
        <v>30000</v>
      </c>
      <c r="O14" s="59">
        <v>0</v>
      </c>
      <c r="P14" s="59">
        <v>0</v>
      </c>
      <c r="Q14" s="59">
        <v>0</v>
      </c>
      <c r="R14" s="59">
        <v>3229012</v>
      </c>
      <c r="S14" s="59">
        <v>3229012</v>
      </c>
      <c r="T14" s="84">
        <v>0</v>
      </c>
      <c r="U14" s="84"/>
      <c r="V14" s="59">
        <v>0</v>
      </c>
      <c r="W14" s="59">
        <v>0</v>
      </c>
    </row>
    <row r="15" spans="1:23" ht="12.75" customHeight="1">
      <c r="A15" s="85" t="s">
        <v>46</v>
      </c>
      <c r="B15" s="85" t="s">
        <v>130</v>
      </c>
      <c r="C15" s="85" t="s">
        <v>46</v>
      </c>
      <c r="D15" s="82" t="s">
        <v>131</v>
      </c>
      <c r="E15" s="82"/>
      <c r="F15" s="82" t="s">
        <v>13</v>
      </c>
      <c r="G15" s="82"/>
      <c r="H15" s="59">
        <v>7338152</v>
      </c>
      <c r="I15" s="59">
        <v>4109140</v>
      </c>
      <c r="J15" s="59">
        <v>4079140</v>
      </c>
      <c r="K15" s="59">
        <v>1192269</v>
      </c>
      <c r="L15" s="59">
        <v>2886871</v>
      </c>
      <c r="M15" s="59">
        <v>0</v>
      </c>
      <c r="N15" s="59">
        <v>30000</v>
      </c>
      <c r="O15" s="59">
        <v>0</v>
      </c>
      <c r="P15" s="59">
        <v>0</v>
      </c>
      <c r="Q15" s="59">
        <v>0</v>
      </c>
      <c r="R15" s="59">
        <v>3229012</v>
      </c>
      <c r="S15" s="59">
        <v>3229012</v>
      </c>
      <c r="T15" s="84">
        <v>0</v>
      </c>
      <c r="U15" s="84"/>
      <c r="V15" s="59">
        <v>0</v>
      </c>
      <c r="W15" s="59">
        <v>0</v>
      </c>
    </row>
    <row r="16" spans="1:23" ht="12.75" customHeight="1">
      <c r="A16" s="85"/>
      <c r="B16" s="85"/>
      <c r="C16" s="85"/>
      <c r="D16" s="82"/>
      <c r="E16" s="82"/>
      <c r="F16" s="82" t="s">
        <v>14</v>
      </c>
      <c r="G16" s="82"/>
      <c r="H16" s="59">
        <v>-9414</v>
      </c>
      <c r="I16" s="59">
        <v>-9414</v>
      </c>
      <c r="J16" s="59">
        <v>-9414</v>
      </c>
      <c r="K16" s="59">
        <v>0</v>
      </c>
      <c r="L16" s="59">
        <v>-9414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84">
        <v>0</v>
      </c>
      <c r="U16" s="84"/>
      <c r="V16" s="59">
        <v>0</v>
      </c>
      <c r="W16" s="59">
        <v>0</v>
      </c>
    </row>
    <row r="17" spans="1:23" ht="12.75" customHeight="1">
      <c r="A17" s="85"/>
      <c r="B17" s="85"/>
      <c r="C17" s="85"/>
      <c r="D17" s="82"/>
      <c r="E17" s="82"/>
      <c r="F17" s="82" t="s">
        <v>15</v>
      </c>
      <c r="G17" s="82"/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84">
        <v>0</v>
      </c>
      <c r="U17" s="84"/>
      <c r="V17" s="59">
        <v>0</v>
      </c>
      <c r="W17" s="59">
        <v>0</v>
      </c>
    </row>
    <row r="18" spans="1:23" ht="12.75" customHeight="1">
      <c r="A18" s="85"/>
      <c r="B18" s="85"/>
      <c r="C18" s="85"/>
      <c r="D18" s="82"/>
      <c r="E18" s="82"/>
      <c r="F18" s="82" t="s">
        <v>16</v>
      </c>
      <c r="G18" s="82"/>
      <c r="H18" s="59">
        <v>7328738</v>
      </c>
      <c r="I18" s="59">
        <v>4099726</v>
      </c>
      <c r="J18" s="59">
        <v>4069726</v>
      </c>
      <c r="K18" s="59">
        <v>1192269</v>
      </c>
      <c r="L18" s="59">
        <v>2877457</v>
      </c>
      <c r="M18" s="59">
        <v>0</v>
      </c>
      <c r="N18" s="59">
        <v>30000</v>
      </c>
      <c r="O18" s="59">
        <v>0</v>
      </c>
      <c r="P18" s="59">
        <v>0</v>
      </c>
      <c r="Q18" s="59">
        <v>0</v>
      </c>
      <c r="R18" s="59">
        <v>3229012</v>
      </c>
      <c r="S18" s="59">
        <v>3229012</v>
      </c>
      <c r="T18" s="84">
        <v>0</v>
      </c>
      <c r="U18" s="84"/>
      <c r="V18" s="59">
        <v>0</v>
      </c>
      <c r="W18" s="59">
        <v>0</v>
      </c>
    </row>
    <row r="19" spans="1:23" ht="12.75" customHeight="1">
      <c r="A19" s="85" t="s">
        <v>46</v>
      </c>
      <c r="B19" s="85" t="s">
        <v>89</v>
      </c>
      <c r="C19" s="85" t="s">
        <v>46</v>
      </c>
      <c r="D19" s="82" t="s">
        <v>90</v>
      </c>
      <c r="E19" s="82"/>
      <c r="F19" s="82" t="s">
        <v>13</v>
      </c>
      <c r="G19" s="82"/>
      <c r="H19" s="59">
        <v>57873</v>
      </c>
      <c r="I19" s="59">
        <v>57873</v>
      </c>
      <c r="J19" s="59">
        <v>57873</v>
      </c>
      <c r="K19" s="59">
        <v>0</v>
      </c>
      <c r="L19" s="59">
        <v>57873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84">
        <v>0</v>
      </c>
      <c r="U19" s="84"/>
      <c r="V19" s="59">
        <v>0</v>
      </c>
      <c r="W19" s="59">
        <v>0</v>
      </c>
    </row>
    <row r="20" spans="1:23" ht="12.75" customHeight="1">
      <c r="A20" s="85"/>
      <c r="B20" s="85"/>
      <c r="C20" s="85"/>
      <c r="D20" s="82"/>
      <c r="E20" s="82"/>
      <c r="F20" s="82" t="s">
        <v>14</v>
      </c>
      <c r="G20" s="82"/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84">
        <v>0</v>
      </c>
      <c r="U20" s="84"/>
      <c r="V20" s="59">
        <v>0</v>
      </c>
      <c r="W20" s="59">
        <v>0</v>
      </c>
    </row>
    <row r="21" spans="1:23" ht="12.75" customHeight="1">
      <c r="A21" s="85"/>
      <c r="B21" s="85"/>
      <c r="C21" s="85"/>
      <c r="D21" s="82"/>
      <c r="E21" s="82"/>
      <c r="F21" s="82" t="s">
        <v>15</v>
      </c>
      <c r="G21" s="82"/>
      <c r="H21" s="59">
        <v>273414</v>
      </c>
      <c r="I21" s="59">
        <v>273414</v>
      </c>
      <c r="J21" s="59">
        <v>273414</v>
      </c>
      <c r="K21" s="59">
        <v>0</v>
      </c>
      <c r="L21" s="59">
        <v>273414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84">
        <v>0</v>
      </c>
      <c r="U21" s="84"/>
      <c r="V21" s="59">
        <v>0</v>
      </c>
      <c r="W21" s="59">
        <v>0</v>
      </c>
    </row>
    <row r="22" spans="1:23" ht="12.75" customHeight="1">
      <c r="A22" s="85"/>
      <c r="B22" s="85"/>
      <c r="C22" s="85"/>
      <c r="D22" s="82"/>
      <c r="E22" s="82"/>
      <c r="F22" s="82" t="s">
        <v>16</v>
      </c>
      <c r="G22" s="82"/>
      <c r="H22" s="59">
        <v>331287</v>
      </c>
      <c r="I22" s="59">
        <v>331287</v>
      </c>
      <c r="J22" s="59">
        <v>331287</v>
      </c>
      <c r="K22" s="59">
        <v>0</v>
      </c>
      <c r="L22" s="59">
        <v>331287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84">
        <v>0</v>
      </c>
      <c r="U22" s="84"/>
      <c r="V22" s="59">
        <v>0</v>
      </c>
      <c r="W22" s="59">
        <v>0</v>
      </c>
    </row>
    <row r="23" spans="1:23" ht="18.75" customHeight="1">
      <c r="A23" s="85" t="s">
        <v>80</v>
      </c>
      <c r="B23" s="85" t="s">
        <v>46</v>
      </c>
      <c r="C23" s="85" t="s">
        <v>46</v>
      </c>
      <c r="D23" s="82" t="s">
        <v>81</v>
      </c>
      <c r="E23" s="82"/>
      <c r="F23" s="82" t="s">
        <v>13</v>
      </c>
      <c r="G23" s="82"/>
      <c r="H23" s="59">
        <v>27027281.59</v>
      </c>
      <c r="I23" s="59">
        <v>22418300.59</v>
      </c>
      <c r="J23" s="59">
        <v>19090637.59</v>
      </c>
      <c r="K23" s="59">
        <v>14641343</v>
      </c>
      <c r="L23" s="59">
        <v>4449294.59</v>
      </c>
      <c r="M23" s="59">
        <v>1047000</v>
      </c>
      <c r="N23" s="59">
        <v>347603</v>
      </c>
      <c r="O23" s="59">
        <v>1933060</v>
      </c>
      <c r="P23" s="59">
        <v>0</v>
      </c>
      <c r="Q23" s="59">
        <v>0</v>
      </c>
      <c r="R23" s="59">
        <v>4608981</v>
      </c>
      <c r="S23" s="59">
        <v>4608981</v>
      </c>
      <c r="T23" s="84">
        <v>2924080</v>
      </c>
      <c r="U23" s="84"/>
      <c r="V23" s="59">
        <v>0</v>
      </c>
      <c r="W23" s="59">
        <v>0</v>
      </c>
    </row>
    <row r="24" spans="1:23" ht="16.5" customHeight="1">
      <c r="A24" s="85"/>
      <c r="B24" s="85"/>
      <c r="C24" s="85"/>
      <c r="D24" s="82"/>
      <c r="E24" s="82"/>
      <c r="F24" s="82" t="s">
        <v>14</v>
      </c>
      <c r="G24" s="82"/>
      <c r="H24" s="59">
        <v>-7300</v>
      </c>
      <c r="I24" s="59">
        <v>-7300</v>
      </c>
      <c r="J24" s="59">
        <v>-7300</v>
      </c>
      <c r="K24" s="59">
        <v>0</v>
      </c>
      <c r="L24" s="59">
        <v>-7300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84">
        <v>0</v>
      </c>
      <c r="U24" s="84"/>
      <c r="V24" s="59">
        <v>0</v>
      </c>
      <c r="W24" s="59">
        <v>0</v>
      </c>
    </row>
    <row r="25" spans="1:23" ht="13.5" customHeight="1">
      <c r="A25" s="85"/>
      <c r="B25" s="85"/>
      <c r="C25" s="85"/>
      <c r="D25" s="82"/>
      <c r="E25" s="82"/>
      <c r="F25" s="82" t="s">
        <v>15</v>
      </c>
      <c r="G25" s="82"/>
      <c r="H25" s="59">
        <v>7330</v>
      </c>
      <c r="I25" s="59">
        <v>7330</v>
      </c>
      <c r="J25" s="59">
        <v>7330</v>
      </c>
      <c r="K25" s="59">
        <v>0</v>
      </c>
      <c r="L25" s="59">
        <v>7330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84">
        <v>0</v>
      </c>
      <c r="U25" s="84"/>
      <c r="V25" s="59">
        <v>0</v>
      </c>
      <c r="W25" s="59">
        <v>0</v>
      </c>
    </row>
    <row r="26" spans="1:23" ht="18.75" customHeight="1">
      <c r="A26" s="85"/>
      <c r="B26" s="85"/>
      <c r="C26" s="85"/>
      <c r="D26" s="82"/>
      <c r="E26" s="82"/>
      <c r="F26" s="82" t="s">
        <v>16</v>
      </c>
      <c r="G26" s="82"/>
      <c r="H26" s="59">
        <v>27027311.59</v>
      </c>
      <c r="I26" s="59">
        <v>22418330.59</v>
      </c>
      <c r="J26" s="59">
        <v>19090667.59</v>
      </c>
      <c r="K26" s="59">
        <v>14641343</v>
      </c>
      <c r="L26" s="59">
        <v>4449324.59</v>
      </c>
      <c r="M26" s="59">
        <v>1047000</v>
      </c>
      <c r="N26" s="59">
        <v>347603</v>
      </c>
      <c r="O26" s="59">
        <v>1933060</v>
      </c>
      <c r="P26" s="59">
        <v>0</v>
      </c>
      <c r="Q26" s="59">
        <v>0</v>
      </c>
      <c r="R26" s="59">
        <v>4608981</v>
      </c>
      <c r="S26" s="59">
        <v>4608981</v>
      </c>
      <c r="T26" s="84">
        <v>2924080</v>
      </c>
      <c r="U26" s="84"/>
      <c r="V26" s="59">
        <v>0</v>
      </c>
      <c r="W26" s="59">
        <v>0</v>
      </c>
    </row>
    <row r="27" spans="1:23" ht="12.75" customHeight="1">
      <c r="A27" s="85" t="s">
        <v>46</v>
      </c>
      <c r="B27" s="85" t="s">
        <v>132</v>
      </c>
      <c r="C27" s="85" t="s">
        <v>46</v>
      </c>
      <c r="D27" s="82" t="s">
        <v>133</v>
      </c>
      <c r="E27" s="82"/>
      <c r="F27" s="82" t="s">
        <v>13</v>
      </c>
      <c r="G27" s="82"/>
      <c r="H27" s="59">
        <v>7177025</v>
      </c>
      <c r="I27" s="59">
        <v>7177025</v>
      </c>
      <c r="J27" s="59">
        <v>5596377</v>
      </c>
      <c r="K27" s="59">
        <v>4658554</v>
      </c>
      <c r="L27" s="59">
        <v>937823</v>
      </c>
      <c r="M27" s="59">
        <v>630000</v>
      </c>
      <c r="N27" s="59">
        <v>40972</v>
      </c>
      <c r="O27" s="59">
        <v>909676</v>
      </c>
      <c r="P27" s="59">
        <v>0</v>
      </c>
      <c r="Q27" s="59">
        <v>0</v>
      </c>
      <c r="R27" s="59">
        <v>0</v>
      </c>
      <c r="S27" s="59">
        <v>0</v>
      </c>
      <c r="T27" s="84">
        <v>0</v>
      </c>
      <c r="U27" s="84"/>
      <c r="V27" s="59">
        <v>0</v>
      </c>
      <c r="W27" s="59">
        <v>0</v>
      </c>
    </row>
    <row r="28" spans="1:23" ht="12.75" customHeight="1">
      <c r="A28" s="85"/>
      <c r="B28" s="85"/>
      <c r="C28" s="85"/>
      <c r="D28" s="82"/>
      <c r="E28" s="82"/>
      <c r="F28" s="82" t="s">
        <v>14</v>
      </c>
      <c r="G28" s="82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84">
        <v>0</v>
      </c>
      <c r="U28" s="84"/>
      <c r="V28" s="59">
        <v>0</v>
      </c>
      <c r="W28" s="59">
        <v>0</v>
      </c>
    </row>
    <row r="29" spans="1:23" ht="12.75" customHeight="1">
      <c r="A29" s="85"/>
      <c r="B29" s="85"/>
      <c r="C29" s="85"/>
      <c r="D29" s="82"/>
      <c r="E29" s="82"/>
      <c r="F29" s="82" t="s">
        <v>15</v>
      </c>
      <c r="G29" s="82"/>
      <c r="H29" s="59">
        <v>2300</v>
      </c>
      <c r="I29" s="59">
        <v>2300</v>
      </c>
      <c r="J29" s="59">
        <v>2300</v>
      </c>
      <c r="K29" s="59">
        <v>0</v>
      </c>
      <c r="L29" s="59">
        <v>2300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84">
        <v>0</v>
      </c>
      <c r="U29" s="84"/>
      <c r="V29" s="59">
        <v>0</v>
      </c>
      <c r="W29" s="59">
        <v>0</v>
      </c>
    </row>
    <row r="30" spans="1:23" ht="12.75" customHeight="1">
      <c r="A30" s="85"/>
      <c r="B30" s="85"/>
      <c r="C30" s="85"/>
      <c r="D30" s="82"/>
      <c r="E30" s="82"/>
      <c r="F30" s="82" t="s">
        <v>16</v>
      </c>
      <c r="G30" s="82"/>
      <c r="H30" s="59">
        <v>7179325</v>
      </c>
      <c r="I30" s="59">
        <v>7179325</v>
      </c>
      <c r="J30" s="59">
        <v>5598677</v>
      </c>
      <c r="K30" s="59">
        <v>4658554</v>
      </c>
      <c r="L30" s="59">
        <v>940123</v>
      </c>
      <c r="M30" s="59">
        <v>630000</v>
      </c>
      <c r="N30" s="59">
        <v>40972</v>
      </c>
      <c r="O30" s="59">
        <v>909676</v>
      </c>
      <c r="P30" s="59">
        <v>0</v>
      </c>
      <c r="Q30" s="59">
        <v>0</v>
      </c>
      <c r="R30" s="59">
        <v>0</v>
      </c>
      <c r="S30" s="59">
        <v>0</v>
      </c>
      <c r="T30" s="84">
        <v>0</v>
      </c>
      <c r="U30" s="84"/>
      <c r="V30" s="59">
        <v>0</v>
      </c>
      <c r="W30" s="59">
        <v>0</v>
      </c>
    </row>
    <row r="31" spans="1:23" ht="12.75" customHeight="1">
      <c r="A31" s="85" t="s">
        <v>46</v>
      </c>
      <c r="B31" s="85" t="s">
        <v>134</v>
      </c>
      <c r="C31" s="85" t="s">
        <v>46</v>
      </c>
      <c r="D31" s="82" t="s">
        <v>135</v>
      </c>
      <c r="E31" s="82"/>
      <c r="F31" s="82" t="s">
        <v>13</v>
      </c>
      <c r="G31" s="82"/>
      <c r="H31" s="59">
        <v>917512</v>
      </c>
      <c r="I31" s="59">
        <v>917512</v>
      </c>
      <c r="J31" s="59">
        <v>899598</v>
      </c>
      <c r="K31" s="59">
        <v>867579</v>
      </c>
      <c r="L31" s="59">
        <v>32019</v>
      </c>
      <c r="M31" s="59">
        <v>0</v>
      </c>
      <c r="N31" s="59">
        <v>17914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84">
        <v>0</v>
      </c>
      <c r="U31" s="84"/>
      <c r="V31" s="59">
        <v>0</v>
      </c>
      <c r="W31" s="59">
        <v>0</v>
      </c>
    </row>
    <row r="32" spans="1:23" ht="12.75" customHeight="1">
      <c r="A32" s="85"/>
      <c r="B32" s="85"/>
      <c r="C32" s="85"/>
      <c r="D32" s="82"/>
      <c r="E32" s="82"/>
      <c r="F32" s="82" t="s">
        <v>14</v>
      </c>
      <c r="G32" s="82"/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84">
        <v>0</v>
      </c>
      <c r="U32" s="84"/>
      <c r="V32" s="59">
        <v>0</v>
      </c>
      <c r="W32" s="59">
        <v>0</v>
      </c>
    </row>
    <row r="33" spans="1:23" ht="12.75" customHeight="1">
      <c r="A33" s="85"/>
      <c r="B33" s="85"/>
      <c r="C33" s="85"/>
      <c r="D33" s="82"/>
      <c r="E33" s="82"/>
      <c r="F33" s="82" t="s">
        <v>15</v>
      </c>
      <c r="G33" s="82"/>
      <c r="H33" s="59">
        <v>3500</v>
      </c>
      <c r="I33" s="59">
        <v>3500</v>
      </c>
      <c r="J33" s="59">
        <v>3500</v>
      </c>
      <c r="K33" s="59">
        <v>0</v>
      </c>
      <c r="L33" s="59">
        <v>3500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84">
        <v>0</v>
      </c>
      <c r="U33" s="84"/>
      <c r="V33" s="59">
        <v>0</v>
      </c>
      <c r="W33" s="59">
        <v>0</v>
      </c>
    </row>
    <row r="34" spans="1:23" ht="12.75" customHeight="1">
      <c r="A34" s="85"/>
      <c r="B34" s="85"/>
      <c r="C34" s="85"/>
      <c r="D34" s="82"/>
      <c r="E34" s="82"/>
      <c r="F34" s="82" t="s">
        <v>16</v>
      </c>
      <c r="G34" s="82"/>
      <c r="H34" s="59">
        <v>921012</v>
      </c>
      <c r="I34" s="59">
        <v>921012</v>
      </c>
      <c r="J34" s="59">
        <v>903098</v>
      </c>
      <c r="K34" s="59">
        <v>867579</v>
      </c>
      <c r="L34" s="59">
        <v>35519</v>
      </c>
      <c r="M34" s="59">
        <v>0</v>
      </c>
      <c r="N34" s="59">
        <v>17914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84">
        <v>0</v>
      </c>
      <c r="U34" s="84"/>
      <c r="V34" s="59">
        <v>0</v>
      </c>
      <c r="W34" s="59">
        <v>0</v>
      </c>
    </row>
    <row r="35" spans="1:23" ht="12.75" customHeight="1">
      <c r="A35" s="85" t="s">
        <v>46</v>
      </c>
      <c r="B35" s="85" t="s">
        <v>136</v>
      </c>
      <c r="C35" s="85" t="s">
        <v>46</v>
      </c>
      <c r="D35" s="82" t="s">
        <v>137</v>
      </c>
      <c r="E35" s="82"/>
      <c r="F35" s="82" t="s">
        <v>13</v>
      </c>
      <c r="G35" s="82"/>
      <c r="H35" s="59">
        <v>778594</v>
      </c>
      <c r="I35" s="59">
        <v>778594</v>
      </c>
      <c r="J35" s="59">
        <v>770507</v>
      </c>
      <c r="K35" s="59">
        <v>679314</v>
      </c>
      <c r="L35" s="59">
        <v>91193</v>
      </c>
      <c r="M35" s="59">
        <v>0</v>
      </c>
      <c r="N35" s="59">
        <v>8087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84">
        <v>0</v>
      </c>
      <c r="U35" s="84"/>
      <c r="V35" s="59">
        <v>0</v>
      </c>
      <c r="W35" s="59">
        <v>0</v>
      </c>
    </row>
    <row r="36" spans="1:23" ht="12.75" customHeight="1">
      <c r="A36" s="85"/>
      <c r="B36" s="85"/>
      <c r="C36" s="85"/>
      <c r="D36" s="82"/>
      <c r="E36" s="82"/>
      <c r="F36" s="82" t="s">
        <v>14</v>
      </c>
      <c r="G36" s="82"/>
      <c r="H36" s="59">
        <v>-3600</v>
      </c>
      <c r="I36" s="59">
        <v>-3600</v>
      </c>
      <c r="J36" s="59">
        <v>-3600</v>
      </c>
      <c r="K36" s="59">
        <v>0</v>
      </c>
      <c r="L36" s="59">
        <v>-3600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84">
        <v>0</v>
      </c>
      <c r="U36" s="84"/>
      <c r="V36" s="59">
        <v>0</v>
      </c>
      <c r="W36" s="59">
        <v>0</v>
      </c>
    </row>
    <row r="37" spans="1:23" ht="12.75" customHeight="1">
      <c r="A37" s="85"/>
      <c r="B37" s="85"/>
      <c r="C37" s="85"/>
      <c r="D37" s="82"/>
      <c r="E37" s="82"/>
      <c r="F37" s="82" t="s">
        <v>15</v>
      </c>
      <c r="G37" s="82"/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84">
        <v>0</v>
      </c>
      <c r="U37" s="84"/>
      <c r="V37" s="59">
        <v>0</v>
      </c>
      <c r="W37" s="59">
        <v>0</v>
      </c>
    </row>
    <row r="38" spans="1:23" ht="12.75" customHeight="1">
      <c r="A38" s="85"/>
      <c r="B38" s="85"/>
      <c r="C38" s="85"/>
      <c r="D38" s="82"/>
      <c r="E38" s="82"/>
      <c r="F38" s="82" t="s">
        <v>16</v>
      </c>
      <c r="G38" s="82"/>
      <c r="H38" s="59">
        <v>774994</v>
      </c>
      <c r="I38" s="59">
        <v>774994</v>
      </c>
      <c r="J38" s="59">
        <v>766907</v>
      </c>
      <c r="K38" s="59">
        <v>679314</v>
      </c>
      <c r="L38" s="59">
        <v>87593</v>
      </c>
      <c r="M38" s="59">
        <v>0</v>
      </c>
      <c r="N38" s="59">
        <v>8087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84">
        <v>0</v>
      </c>
      <c r="U38" s="84"/>
      <c r="V38" s="59">
        <v>0</v>
      </c>
      <c r="W38" s="59">
        <v>0</v>
      </c>
    </row>
    <row r="39" spans="1:23" ht="12.75" customHeight="1">
      <c r="A39" s="85" t="s">
        <v>46</v>
      </c>
      <c r="B39" s="85" t="s">
        <v>82</v>
      </c>
      <c r="C39" s="85" t="s">
        <v>46</v>
      </c>
      <c r="D39" s="82" t="s">
        <v>83</v>
      </c>
      <c r="E39" s="82"/>
      <c r="F39" s="82" t="s">
        <v>13</v>
      </c>
      <c r="G39" s="82"/>
      <c r="H39" s="59">
        <v>462560.59</v>
      </c>
      <c r="I39" s="59">
        <v>462560.59</v>
      </c>
      <c r="J39" s="59">
        <v>462260.59</v>
      </c>
      <c r="K39" s="59">
        <v>211175</v>
      </c>
      <c r="L39" s="59">
        <v>251085.59</v>
      </c>
      <c r="M39" s="59">
        <v>0</v>
      </c>
      <c r="N39" s="59">
        <v>300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84">
        <v>0</v>
      </c>
      <c r="U39" s="84"/>
      <c r="V39" s="59">
        <v>0</v>
      </c>
      <c r="W39" s="59">
        <v>0</v>
      </c>
    </row>
    <row r="40" spans="1:23" ht="12.75" customHeight="1">
      <c r="A40" s="85"/>
      <c r="B40" s="85"/>
      <c r="C40" s="85"/>
      <c r="D40" s="82"/>
      <c r="E40" s="82"/>
      <c r="F40" s="82" t="s">
        <v>14</v>
      </c>
      <c r="G40" s="82"/>
      <c r="H40" s="59">
        <v>-3700</v>
      </c>
      <c r="I40" s="59">
        <v>-3700</v>
      </c>
      <c r="J40" s="59">
        <v>-3700</v>
      </c>
      <c r="K40" s="59">
        <v>0</v>
      </c>
      <c r="L40" s="59">
        <v>-3700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84">
        <v>0</v>
      </c>
      <c r="U40" s="84"/>
      <c r="V40" s="59">
        <v>0</v>
      </c>
      <c r="W40" s="59">
        <v>0</v>
      </c>
    </row>
    <row r="41" spans="1:23" ht="12.75" customHeight="1">
      <c r="A41" s="85"/>
      <c r="B41" s="85"/>
      <c r="C41" s="85"/>
      <c r="D41" s="82"/>
      <c r="E41" s="82"/>
      <c r="F41" s="82" t="s">
        <v>15</v>
      </c>
      <c r="G41" s="82"/>
      <c r="H41" s="59">
        <v>1500</v>
      </c>
      <c r="I41" s="59">
        <v>1500</v>
      </c>
      <c r="J41" s="59">
        <v>1500</v>
      </c>
      <c r="K41" s="59">
        <v>0</v>
      </c>
      <c r="L41" s="59">
        <v>1500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84">
        <v>0</v>
      </c>
      <c r="U41" s="84"/>
      <c r="V41" s="59">
        <v>0</v>
      </c>
      <c r="W41" s="59">
        <v>0</v>
      </c>
    </row>
    <row r="42" spans="1:23" ht="12.75" customHeight="1">
      <c r="A42" s="85"/>
      <c r="B42" s="85"/>
      <c r="C42" s="85"/>
      <c r="D42" s="82"/>
      <c r="E42" s="82"/>
      <c r="F42" s="82" t="s">
        <v>16</v>
      </c>
      <c r="G42" s="82"/>
      <c r="H42" s="59">
        <v>460360.59</v>
      </c>
      <c r="I42" s="59">
        <v>460360.59</v>
      </c>
      <c r="J42" s="59">
        <v>460060.59</v>
      </c>
      <c r="K42" s="59">
        <v>211175</v>
      </c>
      <c r="L42" s="59">
        <v>248885.59</v>
      </c>
      <c r="M42" s="59">
        <v>0</v>
      </c>
      <c r="N42" s="59">
        <v>300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84">
        <v>0</v>
      </c>
      <c r="U42" s="84"/>
      <c r="V42" s="59">
        <v>0</v>
      </c>
      <c r="W42" s="59">
        <v>0</v>
      </c>
    </row>
    <row r="43" spans="1:23" ht="12.75" customHeight="1">
      <c r="A43" s="85" t="s">
        <v>46</v>
      </c>
      <c r="B43" s="85" t="s">
        <v>97</v>
      </c>
      <c r="C43" s="85" t="s">
        <v>46</v>
      </c>
      <c r="D43" s="82" t="s">
        <v>98</v>
      </c>
      <c r="E43" s="82"/>
      <c r="F43" s="82" t="s">
        <v>13</v>
      </c>
      <c r="G43" s="82"/>
      <c r="H43" s="59">
        <v>11144</v>
      </c>
      <c r="I43" s="59">
        <v>11144</v>
      </c>
      <c r="J43" s="59">
        <v>11144</v>
      </c>
      <c r="K43" s="59">
        <v>0</v>
      </c>
      <c r="L43" s="59">
        <v>11144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84">
        <v>0</v>
      </c>
      <c r="U43" s="84"/>
      <c r="V43" s="59">
        <v>0</v>
      </c>
      <c r="W43" s="59">
        <v>0</v>
      </c>
    </row>
    <row r="44" spans="1:23" ht="12.75" customHeight="1">
      <c r="A44" s="85"/>
      <c r="B44" s="85"/>
      <c r="C44" s="85"/>
      <c r="D44" s="82"/>
      <c r="E44" s="82"/>
      <c r="F44" s="82" t="s">
        <v>14</v>
      </c>
      <c r="G44" s="82"/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84">
        <v>0</v>
      </c>
      <c r="U44" s="84"/>
      <c r="V44" s="59">
        <v>0</v>
      </c>
      <c r="W44" s="59">
        <v>0</v>
      </c>
    </row>
    <row r="45" spans="1:23" ht="12.75" customHeight="1">
      <c r="A45" s="85"/>
      <c r="B45" s="85"/>
      <c r="C45" s="85"/>
      <c r="D45" s="82"/>
      <c r="E45" s="82"/>
      <c r="F45" s="82" t="s">
        <v>15</v>
      </c>
      <c r="G45" s="82"/>
      <c r="H45" s="59">
        <v>30</v>
      </c>
      <c r="I45" s="59">
        <v>30</v>
      </c>
      <c r="J45" s="59">
        <v>30</v>
      </c>
      <c r="K45" s="59">
        <v>0</v>
      </c>
      <c r="L45" s="59">
        <v>30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84">
        <v>0</v>
      </c>
      <c r="U45" s="84"/>
      <c r="V45" s="59">
        <v>0</v>
      </c>
      <c r="W45" s="59">
        <v>0</v>
      </c>
    </row>
    <row r="46" spans="1:23" ht="12.75" customHeight="1">
      <c r="A46" s="85"/>
      <c r="B46" s="85"/>
      <c r="C46" s="85"/>
      <c r="D46" s="82"/>
      <c r="E46" s="82"/>
      <c r="F46" s="82" t="s">
        <v>16</v>
      </c>
      <c r="G46" s="82"/>
      <c r="H46" s="59">
        <v>11174</v>
      </c>
      <c r="I46" s="59">
        <v>11174</v>
      </c>
      <c r="J46" s="59">
        <v>11174</v>
      </c>
      <c r="K46" s="59">
        <v>0</v>
      </c>
      <c r="L46" s="59">
        <v>11174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84">
        <v>0</v>
      </c>
      <c r="U46" s="84"/>
      <c r="V46" s="59">
        <v>0</v>
      </c>
      <c r="W46" s="59">
        <v>0</v>
      </c>
    </row>
    <row r="47" spans="1:23" ht="12.75" customHeight="1">
      <c r="A47" s="85" t="s">
        <v>138</v>
      </c>
      <c r="B47" s="85" t="s">
        <v>46</v>
      </c>
      <c r="C47" s="85" t="s">
        <v>46</v>
      </c>
      <c r="D47" s="82" t="s">
        <v>139</v>
      </c>
      <c r="E47" s="82"/>
      <c r="F47" s="82" t="s">
        <v>13</v>
      </c>
      <c r="G47" s="82"/>
      <c r="H47" s="59">
        <v>22259014</v>
      </c>
      <c r="I47" s="59">
        <v>21450650</v>
      </c>
      <c r="J47" s="59">
        <v>21389795</v>
      </c>
      <c r="K47" s="59">
        <v>15423144</v>
      </c>
      <c r="L47" s="59">
        <v>5966651</v>
      </c>
      <c r="M47" s="59">
        <v>0</v>
      </c>
      <c r="N47" s="59">
        <v>60855</v>
      </c>
      <c r="O47" s="59">
        <v>0</v>
      </c>
      <c r="P47" s="59">
        <v>0</v>
      </c>
      <c r="Q47" s="59">
        <v>0</v>
      </c>
      <c r="R47" s="59">
        <v>808364</v>
      </c>
      <c r="S47" s="59">
        <v>808364</v>
      </c>
      <c r="T47" s="84">
        <v>0</v>
      </c>
      <c r="U47" s="84"/>
      <c r="V47" s="59">
        <v>0</v>
      </c>
      <c r="W47" s="59">
        <v>0</v>
      </c>
    </row>
    <row r="48" spans="1:23" ht="12.75" customHeight="1">
      <c r="A48" s="85"/>
      <c r="B48" s="85"/>
      <c r="C48" s="85"/>
      <c r="D48" s="82"/>
      <c r="E48" s="82"/>
      <c r="F48" s="82" t="s">
        <v>14</v>
      </c>
      <c r="G48" s="82"/>
      <c r="H48" s="59">
        <v>-61280</v>
      </c>
      <c r="I48" s="59">
        <v>-61280</v>
      </c>
      <c r="J48" s="59">
        <v>-61280</v>
      </c>
      <c r="K48" s="59">
        <v>-23280</v>
      </c>
      <c r="L48" s="59">
        <v>-38000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84">
        <v>0</v>
      </c>
      <c r="U48" s="84"/>
      <c r="V48" s="59">
        <v>0</v>
      </c>
      <c r="W48" s="59">
        <v>0</v>
      </c>
    </row>
    <row r="49" spans="1:23" ht="12.75" customHeight="1">
      <c r="A49" s="85"/>
      <c r="B49" s="85"/>
      <c r="C49" s="85"/>
      <c r="D49" s="82"/>
      <c r="E49" s="82"/>
      <c r="F49" s="82" t="s">
        <v>15</v>
      </c>
      <c r="G49" s="82"/>
      <c r="H49" s="59">
        <v>61280</v>
      </c>
      <c r="I49" s="59">
        <v>61280</v>
      </c>
      <c r="J49" s="59">
        <v>58680</v>
      </c>
      <c r="K49" s="59">
        <v>58680</v>
      </c>
      <c r="L49" s="59">
        <v>0</v>
      </c>
      <c r="M49" s="59">
        <v>0</v>
      </c>
      <c r="N49" s="59">
        <v>2600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84">
        <v>0</v>
      </c>
      <c r="U49" s="84"/>
      <c r="V49" s="59">
        <v>0</v>
      </c>
      <c r="W49" s="59">
        <v>0</v>
      </c>
    </row>
    <row r="50" spans="1:23" ht="12.75" customHeight="1">
      <c r="A50" s="85"/>
      <c r="B50" s="85"/>
      <c r="C50" s="85"/>
      <c r="D50" s="82"/>
      <c r="E50" s="82"/>
      <c r="F50" s="82" t="s">
        <v>16</v>
      </c>
      <c r="G50" s="82"/>
      <c r="H50" s="59">
        <v>22259014</v>
      </c>
      <c r="I50" s="59">
        <v>21450650</v>
      </c>
      <c r="J50" s="59">
        <v>21387195</v>
      </c>
      <c r="K50" s="59">
        <v>15458544</v>
      </c>
      <c r="L50" s="59">
        <v>5928651</v>
      </c>
      <c r="M50" s="59">
        <v>0</v>
      </c>
      <c r="N50" s="59">
        <v>63455</v>
      </c>
      <c r="O50" s="59">
        <v>0</v>
      </c>
      <c r="P50" s="59">
        <v>0</v>
      </c>
      <c r="Q50" s="59">
        <v>0</v>
      </c>
      <c r="R50" s="59">
        <v>808364</v>
      </c>
      <c r="S50" s="59">
        <v>808364</v>
      </c>
      <c r="T50" s="84">
        <v>0</v>
      </c>
      <c r="U50" s="84"/>
      <c r="V50" s="59">
        <v>0</v>
      </c>
      <c r="W50" s="59">
        <v>0</v>
      </c>
    </row>
    <row r="51" spans="1:23" ht="12.75" customHeight="1">
      <c r="A51" s="85" t="s">
        <v>46</v>
      </c>
      <c r="B51" s="85" t="s">
        <v>140</v>
      </c>
      <c r="C51" s="85" t="s">
        <v>46</v>
      </c>
      <c r="D51" s="82" t="s">
        <v>141</v>
      </c>
      <c r="E51" s="82"/>
      <c r="F51" s="82" t="s">
        <v>13</v>
      </c>
      <c r="G51" s="82"/>
      <c r="H51" s="59">
        <v>20690918</v>
      </c>
      <c r="I51" s="59">
        <v>20019002</v>
      </c>
      <c r="J51" s="59">
        <v>19960002</v>
      </c>
      <c r="K51" s="59">
        <v>14456725</v>
      </c>
      <c r="L51" s="59">
        <v>5503277</v>
      </c>
      <c r="M51" s="59">
        <v>0</v>
      </c>
      <c r="N51" s="59">
        <v>59000</v>
      </c>
      <c r="O51" s="59">
        <v>0</v>
      </c>
      <c r="P51" s="59">
        <v>0</v>
      </c>
      <c r="Q51" s="59">
        <v>0</v>
      </c>
      <c r="R51" s="59">
        <v>671916</v>
      </c>
      <c r="S51" s="59">
        <v>671916</v>
      </c>
      <c r="T51" s="84">
        <v>0</v>
      </c>
      <c r="U51" s="84"/>
      <c r="V51" s="59">
        <v>0</v>
      </c>
      <c r="W51" s="59">
        <v>0</v>
      </c>
    </row>
    <row r="52" spans="1:23" ht="12.75" customHeight="1">
      <c r="A52" s="85"/>
      <c r="B52" s="85"/>
      <c r="C52" s="85"/>
      <c r="D52" s="82"/>
      <c r="E52" s="82"/>
      <c r="F52" s="82" t="s">
        <v>14</v>
      </c>
      <c r="G52" s="82"/>
      <c r="H52" s="59">
        <v>-61280</v>
      </c>
      <c r="I52" s="59">
        <v>-61280</v>
      </c>
      <c r="J52" s="59">
        <v>-61280</v>
      </c>
      <c r="K52" s="59">
        <v>-23280</v>
      </c>
      <c r="L52" s="59">
        <v>-38000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84">
        <v>0</v>
      </c>
      <c r="U52" s="84"/>
      <c r="V52" s="59">
        <v>0</v>
      </c>
      <c r="W52" s="59">
        <v>0</v>
      </c>
    </row>
    <row r="53" spans="1:23" ht="12.75" customHeight="1">
      <c r="A53" s="85"/>
      <c r="B53" s="85"/>
      <c r="C53" s="85"/>
      <c r="D53" s="82"/>
      <c r="E53" s="82"/>
      <c r="F53" s="82" t="s">
        <v>15</v>
      </c>
      <c r="G53" s="82"/>
      <c r="H53" s="59">
        <v>61280</v>
      </c>
      <c r="I53" s="59">
        <v>61280</v>
      </c>
      <c r="J53" s="59">
        <v>58680</v>
      </c>
      <c r="K53" s="59">
        <v>58680</v>
      </c>
      <c r="L53" s="59">
        <v>0</v>
      </c>
      <c r="M53" s="59">
        <v>0</v>
      </c>
      <c r="N53" s="59">
        <v>2600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84">
        <v>0</v>
      </c>
      <c r="U53" s="84"/>
      <c r="V53" s="59">
        <v>0</v>
      </c>
      <c r="W53" s="59">
        <v>0</v>
      </c>
    </row>
    <row r="54" spans="1:23" ht="12.75" customHeight="1">
      <c r="A54" s="85"/>
      <c r="B54" s="85"/>
      <c r="C54" s="85"/>
      <c r="D54" s="82"/>
      <c r="E54" s="82"/>
      <c r="F54" s="82" t="s">
        <v>16</v>
      </c>
      <c r="G54" s="82"/>
      <c r="H54" s="59">
        <v>20690918</v>
      </c>
      <c r="I54" s="59">
        <v>20019002</v>
      </c>
      <c r="J54" s="59">
        <v>19957402</v>
      </c>
      <c r="K54" s="59">
        <v>14492125</v>
      </c>
      <c r="L54" s="59">
        <v>5465277</v>
      </c>
      <c r="M54" s="59">
        <v>0</v>
      </c>
      <c r="N54" s="59">
        <v>61600</v>
      </c>
      <c r="O54" s="59">
        <v>0</v>
      </c>
      <c r="P54" s="59">
        <v>0</v>
      </c>
      <c r="Q54" s="59">
        <v>0</v>
      </c>
      <c r="R54" s="59">
        <v>671916</v>
      </c>
      <c r="S54" s="59">
        <v>671916</v>
      </c>
      <c r="T54" s="84">
        <v>0</v>
      </c>
      <c r="U54" s="84"/>
      <c r="V54" s="59">
        <v>0</v>
      </c>
      <c r="W54" s="59">
        <v>0</v>
      </c>
    </row>
    <row r="55" spans="1:23" ht="12.75" customHeight="1">
      <c r="A55" s="85" t="s">
        <v>101</v>
      </c>
      <c r="B55" s="85" t="s">
        <v>46</v>
      </c>
      <c r="C55" s="85" t="s">
        <v>46</v>
      </c>
      <c r="D55" s="82" t="s">
        <v>102</v>
      </c>
      <c r="E55" s="82"/>
      <c r="F55" s="82" t="s">
        <v>13</v>
      </c>
      <c r="G55" s="82"/>
      <c r="H55" s="59">
        <v>4770360.9</v>
      </c>
      <c r="I55" s="59">
        <v>4626003.9</v>
      </c>
      <c r="J55" s="59">
        <v>3531769.9</v>
      </c>
      <c r="K55" s="59">
        <v>2687527</v>
      </c>
      <c r="L55" s="59">
        <v>844242.9</v>
      </c>
      <c r="M55" s="59">
        <v>322122</v>
      </c>
      <c r="N55" s="59">
        <v>3000</v>
      </c>
      <c r="O55" s="59">
        <v>769112</v>
      </c>
      <c r="P55" s="59">
        <v>0</v>
      </c>
      <c r="Q55" s="59">
        <v>0</v>
      </c>
      <c r="R55" s="59">
        <v>144357</v>
      </c>
      <c r="S55" s="59">
        <v>144357</v>
      </c>
      <c r="T55" s="84">
        <v>0</v>
      </c>
      <c r="U55" s="84"/>
      <c r="V55" s="59">
        <v>0</v>
      </c>
      <c r="W55" s="59">
        <v>0</v>
      </c>
    </row>
    <row r="56" spans="1:23" ht="12.75" customHeight="1">
      <c r="A56" s="85"/>
      <c r="B56" s="85"/>
      <c r="C56" s="85"/>
      <c r="D56" s="82"/>
      <c r="E56" s="82"/>
      <c r="F56" s="82" t="s">
        <v>14</v>
      </c>
      <c r="G56" s="82"/>
      <c r="H56" s="59">
        <v>-6514</v>
      </c>
      <c r="I56" s="59">
        <v>-6514</v>
      </c>
      <c r="J56" s="59">
        <v>-6514</v>
      </c>
      <c r="K56" s="59">
        <v>-6514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84">
        <v>0</v>
      </c>
      <c r="U56" s="84"/>
      <c r="V56" s="59">
        <v>0</v>
      </c>
      <c r="W56" s="59">
        <v>0</v>
      </c>
    </row>
    <row r="57" spans="1:23" ht="12.75" customHeight="1">
      <c r="A57" s="85"/>
      <c r="B57" s="85"/>
      <c r="C57" s="85"/>
      <c r="D57" s="82"/>
      <c r="E57" s="82"/>
      <c r="F57" s="82" t="s">
        <v>15</v>
      </c>
      <c r="G57" s="82"/>
      <c r="H57" s="59">
        <v>69673</v>
      </c>
      <c r="I57" s="59">
        <v>69673</v>
      </c>
      <c r="J57" s="59">
        <v>69673</v>
      </c>
      <c r="K57" s="59">
        <v>69673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84">
        <v>0</v>
      </c>
      <c r="U57" s="84"/>
      <c r="V57" s="59">
        <v>0</v>
      </c>
      <c r="W57" s="59">
        <v>0</v>
      </c>
    </row>
    <row r="58" spans="1:23" ht="12.75" customHeight="1">
      <c r="A58" s="85"/>
      <c r="B58" s="85"/>
      <c r="C58" s="85"/>
      <c r="D58" s="82"/>
      <c r="E58" s="82"/>
      <c r="F58" s="82" t="s">
        <v>16</v>
      </c>
      <c r="G58" s="82"/>
      <c r="H58" s="59">
        <v>4833519.9</v>
      </c>
      <c r="I58" s="59">
        <v>4689162.9</v>
      </c>
      <c r="J58" s="59">
        <v>3594928.9</v>
      </c>
      <c r="K58" s="59">
        <v>2750686</v>
      </c>
      <c r="L58" s="59">
        <v>844242.9</v>
      </c>
      <c r="M58" s="59">
        <v>322122</v>
      </c>
      <c r="N58" s="59">
        <v>3000</v>
      </c>
      <c r="O58" s="59">
        <v>769112</v>
      </c>
      <c r="P58" s="59">
        <v>0</v>
      </c>
      <c r="Q58" s="59">
        <v>0</v>
      </c>
      <c r="R58" s="59">
        <v>144357</v>
      </c>
      <c r="S58" s="59">
        <v>144357</v>
      </c>
      <c r="T58" s="84">
        <v>0</v>
      </c>
      <c r="U58" s="84"/>
      <c r="V58" s="59">
        <v>0</v>
      </c>
      <c r="W58" s="59">
        <v>0</v>
      </c>
    </row>
    <row r="59" spans="1:23" ht="12.75" customHeight="1">
      <c r="A59" s="85" t="s">
        <v>46</v>
      </c>
      <c r="B59" s="85" t="s">
        <v>107</v>
      </c>
      <c r="C59" s="85" t="s">
        <v>46</v>
      </c>
      <c r="D59" s="82" t="s">
        <v>108</v>
      </c>
      <c r="E59" s="82"/>
      <c r="F59" s="82" t="s">
        <v>13</v>
      </c>
      <c r="G59" s="82"/>
      <c r="H59" s="59">
        <v>689048.9</v>
      </c>
      <c r="I59" s="59">
        <v>689048.9</v>
      </c>
      <c r="J59" s="59">
        <v>689048.9</v>
      </c>
      <c r="K59" s="59">
        <v>589900</v>
      </c>
      <c r="L59" s="59">
        <v>99148.9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84">
        <v>0</v>
      </c>
      <c r="U59" s="84"/>
      <c r="V59" s="59">
        <v>0</v>
      </c>
      <c r="W59" s="59">
        <v>0</v>
      </c>
    </row>
    <row r="60" spans="1:23" ht="12.75" customHeight="1">
      <c r="A60" s="85"/>
      <c r="B60" s="85"/>
      <c r="C60" s="85"/>
      <c r="D60" s="82"/>
      <c r="E60" s="82"/>
      <c r="F60" s="82" t="s">
        <v>14</v>
      </c>
      <c r="G60" s="82"/>
      <c r="H60" s="59">
        <v>-6514</v>
      </c>
      <c r="I60" s="59">
        <v>-6514</v>
      </c>
      <c r="J60" s="59">
        <v>-6514</v>
      </c>
      <c r="K60" s="59">
        <v>-6514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84">
        <v>0</v>
      </c>
      <c r="U60" s="84"/>
      <c r="V60" s="59">
        <v>0</v>
      </c>
      <c r="W60" s="59">
        <v>0</v>
      </c>
    </row>
    <row r="61" spans="1:23" ht="12.75" customHeight="1">
      <c r="A61" s="85"/>
      <c r="B61" s="85"/>
      <c r="C61" s="85"/>
      <c r="D61" s="82"/>
      <c r="E61" s="82"/>
      <c r="F61" s="82" t="s">
        <v>15</v>
      </c>
      <c r="G61" s="82"/>
      <c r="H61" s="59">
        <v>69673</v>
      </c>
      <c r="I61" s="59">
        <v>69673</v>
      </c>
      <c r="J61" s="59">
        <v>69673</v>
      </c>
      <c r="K61" s="59">
        <v>69673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84">
        <v>0</v>
      </c>
      <c r="U61" s="84"/>
      <c r="V61" s="59">
        <v>0</v>
      </c>
      <c r="W61" s="59">
        <v>0</v>
      </c>
    </row>
    <row r="62" spans="1:23" ht="12.75" customHeight="1">
      <c r="A62" s="85"/>
      <c r="B62" s="85"/>
      <c r="C62" s="85"/>
      <c r="D62" s="82"/>
      <c r="E62" s="82"/>
      <c r="F62" s="82" t="s">
        <v>16</v>
      </c>
      <c r="G62" s="82"/>
      <c r="H62" s="59">
        <v>752207.9</v>
      </c>
      <c r="I62" s="59">
        <v>752207.9</v>
      </c>
      <c r="J62" s="59">
        <v>752207.9</v>
      </c>
      <c r="K62" s="59">
        <v>653059</v>
      </c>
      <c r="L62" s="59">
        <v>99148.9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84">
        <v>0</v>
      </c>
      <c r="U62" s="84"/>
      <c r="V62" s="59">
        <v>0</v>
      </c>
      <c r="W62" s="59">
        <v>0</v>
      </c>
    </row>
    <row r="63" spans="1:23" ht="12.75" customHeight="1">
      <c r="A63" s="85" t="s">
        <v>113</v>
      </c>
      <c r="B63" s="85" t="s">
        <v>46</v>
      </c>
      <c r="C63" s="85" t="s">
        <v>46</v>
      </c>
      <c r="D63" s="82" t="s">
        <v>114</v>
      </c>
      <c r="E63" s="82"/>
      <c r="F63" s="82" t="s">
        <v>13</v>
      </c>
      <c r="G63" s="82"/>
      <c r="H63" s="59">
        <v>500000</v>
      </c>
      <c r="I63" s="59">
        <v>234470</v>
      </c>
      <c r="J63" s="59">
        <v>234470</v>
      </c>
      <c r="K63" s="59">
        <v>10000</v>
      </c>
      <c r="L63" s="59">
        <v>224470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265530</v>
      </c>
      <c r="S63" s="59">
        <v>265530</v>
      </c>
      <c r="T63" s="84">
        <v>265530</v>
      </c>
      <c r="U63" s="84"/>
      <c r="V63" s="59">
        <v>0</v>
      </c>
      <c r="W63" s="59">
        <v>0</v>
      </c>
    </row>
    <row r="64" spans="1:23" ht="12.75" customHeight="1">
      <c r="A64" s="85"/>
      <c r="B64" s="85"/>
      <c r="C64" s="85"/>
      <c r="D64" s="82"/>
      <c r="E64" s="82"/>
      <c r="F64" s="82" t="s">
        <v>14</v>
      </c>
      <c r="G64" s="82"/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84">
        <v>0</v>
      </c>
      <c r="U64" s="84"/>
      <c r="V64" s="59">
        <v>0</v>
      </c>
      <c r="W64" s="59">
        <v>0</v>
      </c>
    </row>
    <row r="65" spans="1:23" ht="12.75" customHeight="1">
      <c r="A65" s="85"/>
      <c r="B65" s="85"/>
      <c r="C65" s="85"/>
      <c r="D65" s="82"/>
      <c r="E65" s="82"/>
      <c r="F65" s="82" t="s">
        <v>15</v>
      </c>
      <c r="G65" s="82"/>
      <c r="H65" s="59">
        <v>15376</v>
      </c>
      <c r="I65" s="59">
        <v>15376</v>
      </c>
      <c r="J65" s="59">
        <v>15376</v>
      </c>
      <c r="K65" s="59">
        <v>0</v>
      </c>
      <c r="L65" s="59">
        <v>15376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84">
        <v>0</v>
      </c>
      <c r="U65" s="84"/>
      <c r="V65" s="59">
        <v>0</v>
      </c>
      <c r="W65" s="59">
        <v>0</v>
      </c>
    </row>
    <row r="66" spans="1:23" ht="12.75" customHeight="1">
      <c r="A66" s="85"/>
      <c r="B66" s="85"/>
      <c r="C66" s="85"/>
      <c r="D66" s="82"/>
      <c r="E66" s="82"/>
      <c r="F66" s="82" t="s">
        <v>16</v>
      </c>
      <c r="G66" s="82"/>
      <c r="H66" s="59">
        <v>515376</v>
      </c>
      <c r="I66" s="59">
        <v>249846</v>
      </c>
      <c r="J66" s="59">
        <v>249846</v>
      </c>
      <c r="K66" s="59">
        <v>10000</v>
      </c>
      <c r="L66" s="59">
        <v>239846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265530</v>
      </c>
      <c r="S66" s="59">
        <v>265530</v>
      </c>
      <c r="T66" s="84">
        <v>265530</v>
      </c>
      <c r="U66" s="84"/>
      <c r="V66" s="59">
        <v>0</v>
      </c>
      <c r="W66" s="59">
        <v>0</v>
      </c>
    </row>
    <row r="67" spans="1:23" ht="12.75" customHeight="1">
      <c r="A67" s="85" t="s">
        <v>46</v>
      </c>
      <c r="B67" s="85" t="s">
        <v>118</v>
      </c>
      <c r="C67" s="85" t="s">
        <v>46</v>
      </c>
      <c r="D67" s="82" t="s">
        <v>119</v>
      </c>
      <c r="E67" s="82"/>
      <c r="F67" s="82" t="s">
        <v>13</v>
      </c>
      <c r="G67" s="82"/>
      <c r="H67" s="59">
        <v>500000</v>
      </c>
      <c r="I67" s="59">
        <v>234470</v>
      </c>
      <c r="J67" s="59">
        <v>234470</v>
      </c>
      <c r="K67" s="59">
        <v>10000</v>
      </c>
      <c r="L67" s="59">
        <v>224470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265530</v>
      </c>
      <c r="S67" s="59">
        <v>265530</v>
      </c>
      <c r="T67" s="84">
        <v>265530</v>
      </c>
      <c r="U67" s="84"/>
      <c r="V67" s="59">
        <v>0</v>
      </c>
      <c r="W67" s="59">
        <v>0</v>
      </c>
    </row>
    <row r="68" spans="1:23" ht="12.75" customHeight="1">
      <c r="A68" s="85"/>
      <c r="B68" s="85"/>
      <c r="C68" s="85"/>
      <c r="D68" s="82"/>
      <c r="E68" s="82"/>
      <c r="F68" s="82" t="s">
        <v>14</v>
      </c>
      <c r="G68" s="82"/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84">
        <v>0</v>
      </c>
      <c r="U68" s="84"/>
      <c r="V68" s="59">
        <v>0</v>
      </c>
      <c r="W68" s="59">
        <v>0</v>
      </c>
    </row>
    <row r="69" spans="1:23" ht="12.75" customHeight="1">
      <c r="A69" s="85"/>
      <c r="B69" s="85"/>
      <c r="C69" s="85"/>
      <c r="D69" s="82"/>
      <c r="E69" s="82"/>
      <c r="F69" s="82" t="s">
        <v>15</v>
      </c>
      <c r="G69" s="82"/>
      <c r="H69" s="59">
        <v>15376</v>
      </c>
      <c r="I69" s="59">
        <v>15376</v>
      </c>
      <c r="J69" s="59">
        <v>15376</v>
      </c>
      <c r="K69" s="59">
        <v>0</v>
      </c>
      <c r="L69" s="59">
        <v>15376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84">
        <v>0</v>
      </c>
      <c r="U69" s="84"/>
      <c r="V69" s="59">
        <v>0</v>
      </c>
      <c r="W69" s="59">
        <v>0</v>
      </c>
    </row>
    <row r="70" spans="1:23" ht="12.75" customHeight="1">
      <c r="A70" s="85"/>
      <c r="B70" s="85"/>
      <c r="C70" s="85"/>
      <c r="D70" s="82"/>
      <c r="E70" s="82"/>
      <c r="F70" s="82" t="s">
        <v>16</v>
      </c>
      <c r="G70" s="82"/>
      <c r="H70" s="59">
        <v>515376</v>
      </c>
      <c r="I70" s="59">
        <v>249846</v>
      </c>
      <c r="J70" s="59">
        <v>249846</v>
      </c>
      <c r="K70" s="59">
        <v>10000</v>
      </c>
      <c r="L70" s="59">
        <v>239846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265530</v>
      </c>
      <c r="S70" s="59">
        <v>265530</v>
      </c>
      <c r="T70" s="84">
        <v>265530</v>
      </c>
      <c r="U70" s="84"/>
      <c r="V70" s="59">
        <v>0</v>
      </c>
      <c r="W70" s="59">
        <v>0</v>
      </c>
    </row>
    <row r="71" spans="1:23" ht="12.75" customHeight="1">
      <c r="A71" s="80" t="s">
        <v>17</v>
      </c>
      <c r="B71" s="80"/>
      <c r="C71" s="80"/>
      <c r="D71" s="80"/>
      <c r="E71" s="80"/>
      <c r="F71" s="82" t="s">
        <v>13</v>
      </c>
      <c r="G71" s="82"/>
      <c r="H71" s="58">
        <v>111821303.17</v>
      </c>
      <c r="I71" s="58">
        <v>90941347.17</v>
      </c>
      <c r="J71" s="58">
        <v>82588392.17</v>
      </c>
      <c r="K71" s="58">
        <v>55584004</v>
      </c>
      <c r="L71" s="58">
        <v>27004388.17</v>
      </c>
      <c r="M71" s="58">
        <v>1926415</v>
      </c>
      <c r="N71" s="58">
        <v>3093965</v>
      </c>
      <c r="O71" s="58">
        <v>2702172</v>
      </c>
      <c r="P71" s="58">
        <v>615403</v>
      </c>
      <c r="Q71" s="58">
        <v>15000</v>
      </c>
      <c r="R71" s="58">
        <v>20879956</v>
      </c>
      <c r="S71" s="58">
        <v>17879956</v>
      </c>
      <c r="T71" s="83">
        <v>7839464</v>
      </c>
      <c r="U71" s="83"/>
      <c r="V71" s="58">
        <v>3000000</v>
      </c>
      <c r="W71" s="59">
        <v>0</v>
      </c>
    </row>
    <row r="72" spans="1:23" ht="12.75" customHeight="1">
      <c r="A72" s="80"/>
      <c r="B72" s="80"/>
      <c r="C72" s="80"/>
      <c r="D72" s="80"/>
      <c r="E72" s="80"/>
      <c r="F72" s="82" t="s">
        <v>14</v>
      </c>
      <c r="G72" s="82"/>
      <c r="H72" s="58">
        <v>-84508</v>
      </c>
      <c r="I72" s="58">
        <v>-84508</v>
      </c>
      <c r="J72" s="58">
        <v>-84508</v>
      </c>
      <c r="K72" s="58">
        <v>-29794</v>
      </c>
      <c r="L72" s="58">
        <v>-54714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83">
        <v>0</v>
      </c>
      <c r="U72" s="83"/>
      <c r="V72" s="58">
        <v>0</v>
      </c>
      <c r="W72" s="59">
        <v>0</v>
      </c>
    </row>
    <row r="73" spans="1:23" ht="12.75" customHeight="1">
      <c r="A73" s="80"/>
      <c r="B73" s="80"/>
      <c r="C73" s="80"/>
      <c r="D73" s="80"/>
      <c r="E73" s="80"/>
      <c r="F73" s="82" t="s">
        <v>15</v>
      </c>
      <c r="G73" s="82"/>
      <c r="H73" s="58">
        <v>427073</v>
      </c>
      <c r="I73" s="58">
        <v>427073</v>
      </c>
      <c r="J73" s="58">
        <v>424473</v>
      </c>
      <c r="K73" s="58">
        <v>128353</v>
      </c>
      <c r="L73" s="58">
        <v>296120</v>
      </c>
      <c r="M73" s="58">
        <v>0</v>
      </c>
      <c r="N73" s="58">
        <v>2600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83">
        <v>0</v>
      </c>
      <c r="U73" s="83"/>
      <c r="V73" s="58">
        <v>0</v>
      </c>
      <c r="W73" s="59">
        <v>0</v>
      </c>
    </row>
    <row r="74" spans="1:23" ht="12.75" customHeight="1">
      <c r="A74" s="80"/>
      <c r="B74" s="80"/>
      <c r="C74" s="80"/>
      <c r="D74" s="80"/>
      <c r="E74" s="80"/>
      <c r="F74" s="82" t="s">
        <v>16</v>
      </c>
      <c r="G74" s="82"/>
      <c r="H74" s="58">
        <v>112163868.17</v>
      </c>
      <c r="I74" s="58">
        <v>91283912.17</v>
      </c>
      <c r="J74" s="58">
        <v>82928357.17</v>
      </c>
      <c r="K74" s="58">
        <v>55682563</v>
      </c>
      <c r="L74" s="58">
        <v>27245794.17</v>
      </c>
      <c r="M74" s="58">
        <v>1926415</v>
      </c>
      <c r="N74" s="58">
        <v>3096565</v>
      </c>
      <c r="O74" s="58">
        <v>2702172</v>
      </c>
      <c r="P74" s="58">
        <v>615403</v>
      </c>
      <c r="Q74" s="58">
        <v>15000</v>
      </c>
      <c r="R74" s="58">
        <v>20879956</v>
      </c>
      <c r="S74" s="58">
        <v>17879956</v>
      </c>
      <c r="T74" s="83">
        <v>7839464</v>
      </c>
      <c r="U74" s="83"/>
      <c r="V74" s="58">
        <v>3000000</v>
      </c>
      <c r="W74" s="59">
        <v>0</v>
      </c>
    </row>
  </sheetData>
  <sheetProtection/>
  <mergeCells count="215">
    <mergeCell ref="F64:G64"/>
    <mergeCell ref="T64:U64"/>
    <mergeCell ref="F65:G65"/>
    <mergeCell ref="F61:G61"/>
    <mergeCell ref="T61:U61"/>
    <mergeCell ref="F62:G62"/>
    <mergeCell ref="T62:U62"/>
    <mergeCell ref="F63:G63"/>
    <mergeCell ref="T63:U63"/>
    <mergeCell ref="T65:U65"/>
    <mergeCell ref="F66:G66"/>
    <mergeCell ref="T66:U66"/>
    <mergeCell ref="F58:G58"/>
    <mergeCell ref="T58:U58"/>
    <mergeCell ref="A59:A62"/>
    <mergeCell ref="B59:B62"/>
    <mergeCell ref="C59:C62"/>
    <mergeCell ref="D59:E62"/>
    <mergeCell ref="F59:G59"/>
    <mergeCell ref="T59:U59"/>
    <mergeCell ref="F60:G60"/>
    <mergeCell ref="T60:U60"/>
    <mergeCell ref="A55:A58"/>
    <mergeCell ref="B55:B58"/>
    <mergeCell ref="C55:C58"/>
    <mergeCell ref="D55:E58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F54:G54"/>
    <mergeCell ref="T54:U54"/>
    <mergeCell ref="F49:G49"/>
    <mergeCell ref="T49:U49"/>
    <mergeCell ref="F50:G50"/>
    <mergeCell ref="T50:U50"/>
    <mergeCell ref="A51:A54"/>
    <mergeCell ref="B51:B54"/>
    <mergeCell ref="C51:C54"/>
    <mergeCell ref="D51:E54"/>
    <mergeCell ref="F51:G51"/>
    <mergeCell ref="T51:U51"/>
    <mergeCell ref="F46:G46"/>
    <mergeCell ref="T46:U46"/>
    <mergeCell ref="A47:A50"/>
    <mergeCell ref="B47:B50"/>
    <mergeCell ref="C47:C50"/>
    <mergeCell ref="D47:E50"/>
    <mergeCell ref="F47:G47"/>
    <mergeCell ref="T47:U47"/>
    <mergeCell ref="F48:G48"/>
    <mergeCell ref="T48:U48"/>
    <mergeCell ref="A43:A46"/>
    <mergeCell ref="B43:B46"/>
    <mergeCell ref="C43:C46"/>
    <mergeCell ref="D43:E46"/>
    <mergeCell ref="F43:G43"/>
    <mergeCell ref="T43:U43"/>
    <mergeCell ref="F44:G44"/>
    <mergeCell ref="T44:U44"/>
    <mergeCell ref="F45:G45"/>
    <mergeCell ref="T45:U45"/>
    <mergeCell ref="F37:G37"/>
    <mergeCell ref="T37:U37"/>
    <mergeCell ref="F38:G38"/>
    <mergeCell ref="T38:U38"/>
    <mergeCell ref="F33:G33"/>
    <mergeCell ref="T33:U33"/>
    <mergeCell ref="F35:G35"/>
    <mergeCell ref="T35:U35"/>
    <mergeCell ref="T36:U36"/>
    <mergeCell ref="F34:G34"/>
    <mergeCell ref="A2:W3"/>
    <mergeCell ref="T32:U32"/>
    <mergeCell ref="T28:U28"/>
    <mergeCell ref="F29:G29"/>
    <mergeCell ref="T29:U29"/>
    <mergeCell ref="A31:A34"/>
    <mergeCell ref="B31:B34"/>
    <mergeCell ref="C31:C34"/>
    <mergeCell ref="D31:E34"/>
    <mergeCell ref="F31:G31"/>
    <mergeCell ref="T31:U31"/>
    <mergeCell ref="F32:G32"/>
    <mergeCell ref="T25:U25"/>
    <mergeCell ref="F26:G26"/>
    <mergeCell ref="T26:U26"/>
    <mergeCell ref="T34:U34"/>
    <mergeCell ref="F30:G30"/>
    <mergeCell ref="A27:A30"/>
    <mergeCell ref="B27:B30"/>
    <mergeCell ref="C27:C30"/>
    <mergeCell ref="D27:E30"/>
    <mergeCell ref="F27:G27"/>
    <mergeCell ref="T27:U27"/>
    <mergeCell ref="F28:G28"/>
    <mergeCell ref="T30:U30"/>
    <mergeCell ref="F21:G21"/>
    <mergeCell ref="T21:U21"/>
    <mergeCell ref="F22:G22"/>
    <mergeCell ref="T22:U22"/>
    <mergeCell ref="D23:E26"/>
    <mergeCell ref="F23:G23"/>
    <mergeCell ref="T23:U23"/>
    <mergeCell ref="F24:G24"/>
    <mergeCell ref="T24:U24"/>
    <mergeCell ref="F25:G25"/>
    <mergeCell ref="F18:G18"/>
    <mergeCell ref="T18:U18"/>
    <mergeCell ref="A19:A22"/>
    <mergeCell ref="B19:B22"/>
    <mergeCell ref="C19:C22"/>
    <mergeCell ref="D19:E22"/>
    <mergeCell ref="F19:G19"/>
    <mergeCell ref="T19:U19"/>
    <mergeCell ref="F20:G20"/>
    <mergeCell ref="T20:U20"/>
    <mergeCell ref="A15:A18"/>
    <mergeCell ref="B15:B18"/>
    <mergeCell ref="C15:C18"/>
    <mergeCell ref="D15:E18"/>
    <mergeCell ref="F15:G15"/>
    <mergeCell ref="T15:U15"/>
    <mergeCell ref="F16:G16"/>
    <mergeCell ref="T16:U16"/>
    <mergeCell ref="F17:G17"/>
    <mergeCell ref="T17:U17"/>
    <mergeCell ref="T11:U11"/>
    <mergeCell ref="F12:G12"/>
    <mergeCell ref="T12:U12"/>
    <mergeCell ref="F13:G13"/>
    <mergeCell ref="T13:U13"/>
    <mergeCell ref="F14:G14"/>
    <mergeCell ref="T14:U14"/>
    <mergeCell ref="T8:U8"/>
    <mergeCell ref="V8:V9"/>
    <mergeCell ref="W8:W9"/>
    <mergeCell ref="T9:U9"/>
    <mergeCell ref="T10:U10"/>
    <mergeCell ref="A11:A14"/>
    <mergeCell ref="B11:B14"/>
    <mergeCell ref="C11:C14"/>
    <mergeCell ref="D11:E14"/>
    <mergeCell ref="F11:G11"/>
    <mergeCell ref="M8:M9"/>
    <mergeCell ref="N8:N9"/>
    <mergeCell ref="O8:O9"/>
    <mergeCell ref="P8:P9"/>
    <mergeCell ref="Q8:Q9"/>
    <mergeCell ref="S8:S9"/>
    <mergeCell ref="A23:A26"/>
    <mergeCell ref="B23:B26"/>
    <mergeCell ref="C23:C26"/>
    <mergeCell ref="I6:W6"/>
    <mergeCell ref="I7:I9"/>
    <mergeCell ref="J7:Q7"/>
    <mergeCell ref="R7:R9"/>
    <mergeCell ref="S7:W7"/>
    <mergeCell ref="J8:J9"/>
    <mergeCell ref="K8:L8"/>
    <mergeCell ref="A6:A9"/>
    <mergeCell ref="B6:B9"/>
    <mergeCell ref="C6:C9"/>
    <mergeCell ref="D6:G9"/>
    <mergeCell ref="H6:H9"/>
    <mergeCell ref="D10:G10"/>
    <mergeCell ref="A35:A38"/>
    <mergeCell ref="B35:B38"/>
    <mergeCell ref="C35:C38"/>
    <mergeCell ref="D35:E38"/>
    <mergeCell ref="F39:G39"/>
    <mergeCell ref="A39:A42"/>
    <mergeCell ref="B39:B42"/>
    <mergeCell ref="C39:C42"/>
    <mergeCell ref="D39:E42"/>
    <mergeCell ref="F36:G36"/>
    <mergeCell ref="T39:U39"/>
    <mergeCell ref="F40:G40"/>
    <mergeCell ref="T40:U40"/>
    <mergeCell ref="F41:G41"/>
    <mergeCell ref="T41:U41"/>
    <mergeCell ref="F42:G42"/>
    <mergeCell ref="T42:U42"/>
    <mergeCell ref="A63:A66"/>
    <mergeCell ref="B63:B66"/>
    <mergeCell ref="C63:C66"/>
    <mergeCell ref="D63:E66"/>
    <mergeCell ref="A67:A70"/>
    <mergeCell ref="B67:B70"/>
    <mergeCell ref="C67:C70"/>
    <mergeCell ref="D67:E70"/>
    <mergeCell ref="F72:G72"/>
    <mergeCell ref="T72:U72"/>
    <mergeCell ref="F67:G67"/>
    <mergeCell ref="T67:U67"/>
    <mergeCell ref="F68:G68"/>
    <mergeCell ref="T68:U68"/>
    <mergeCell ref="F69:G69"/>
    <mergeCell ref="T69:U69"/>
    <mergeCell ref="A71:E74"/>
    <mergeCell ref="O1:W1"/>
    <mergeCell ref="F73:G73"/>
    <mergeCell ref="T73:U73"/>
    <mergeCell ref="F74:G74"/>
    <mergeCell ref="T74:U74"/>
    <mergeCell ref="F70:G70"/>
    <mergeCell ref="T70:U70"/>
    <mergeCell ref="F71:G71"/>
    <mergeCell ref="T71:U7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L40" sqref="L40:L41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7" width="15.66015625" style="8" customWidth="1"/>
    <col min="8" max="8" width="15.83203125" style="8" customWidth="1"/>
    <col min="9" max="9" width="11.33203125" style="8" customWidth="1"/>
    <col min="10" max="10" width="13.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37"/>
    </row>
    <row r="2" spans="1:16" s="28" customFormat="1" ht="9.7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70</v>
      </c>
    </row>
    <row r="3" spans="1:16" s="28" customFormat="1" ht="12.75">
      <c r="A3" s="90" t="s">
        <v>0</v>
      </c>
      <c r="B3" s="90" t="s">
        <v>1</v>
      </c>
      <c r="C3" s="90" t="s">
        <v>59</v>
      </c>
      <c r="D3" s="90" t="s">
        <v>76</v>
      </c>
      <c r="E3" s="93" t="s">
        <v>75</v>
      </c>
      <c r="F3" s="96" t="s">
        <v>4</v>
      </c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6" s="28" customFormat="1" ht="12.75">
      <c r="A4" s="91"/>
      <c r="B4" s="91"/>
      <c r="C4" s="91"/>
      <c r="D4" s="91"/>
      <c r="E4" s="94"/>
      <c r="F4" s="93" t="s">
        <v>29</v>
      </c>
      <c r="G4" s="99" t="s">
        <v>4</v>
      </c>
      <c r="H4" s="99"/>
      <c r="I4" s="99"/>
      <c r="J4" s="99"/>
      <c r="K4" s="99"/>
      <c r="L4" s="93" t="s">
        <v>69</v>
      </c>
      <c r="M4" s="100" t="s">
        <v>4</v>
      </c>
      <c r="N4" s="101"/>
      <c r="O4" s="101"/>
      <c r="P4" s="102"/>
    </row>
    <row r="5" spans="1:16" s="28" customFormat="1" ht="15.75" customHeight="1">
      <c r="A5" s="91"/>
      <c r="B5" s="91"/>
      <c r="C5" s="91"/>
      <c r="D5" s="91"/>
      <c r="E5" s="94"/>
      <c r="F5" s="94"/>
      <c r="G5" s="96" t="s">
        <v>68</v>
      </c>
      <c r="H5" s="98"/>
      <c r="I5" s="93" t="s">
        <v>67</v>
      </c>
      <c r="J5" s="93" t="s">
        <v>66</v>
      </c>
      <c r="K5" s="93" t="s">
        <v>65</v>
      </c>
      <c r="L5" s="94"/>
      <c r="M5" s="96" t="s">
        <v>6</v>
      </c>
      <c r="N5" s="36" t="s">
        <v>7</v>
      </c>
      <c r="O5" s="99" t="s">
        <v>33</v>
      </c>
      <c r="P5" s="99" t="s">
        <v>74</v>
      </c>
    </row>
    <row r="6" spans="1:16" s="28" customFormat="1" ht="76.5" customHeight="1">
      <c r="A6" s="92"/>
      <c r="B6" s="92"/>
      <c r="C6" s="92"/>
      <c r="D6" s="92"/>
      <c r="E6" s="95"/>
      <c r="F6" s="95"/>
      <c r="G6" s="6" t="s">
        <v>11</v>
      </c>
      <c r="H6" s="6" t="s">
        <v>64</v>
      </c>
      <c r="I6" s="95"/>
      <c r="J6" s="95"/>
      <c r="K6" s="95"/>
      <c r="L6" s="95"/>
      <c r="M6" s="99"/>
      <c r="N6" s="35" t="s">
        <v>10</v>
      </c>
      <c r="O6" s="99"/>
      <c r="P6" s="99"/>
    </row>
    <row r="7" spans="1:16" s="28" customFormat="1" ht="5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</row>
    <row r="8" spans="1:16" s="28" customFormat="1" ht="13.5">
      <c r="A8" s="31" t="s">
        <v>73</v>
      </c>
      <c r="B8" s="33"/>
      <c r="C8" s="21"/>
      <c r="D8" s="25">
        <f>SUM(D9:D9)</f>
        <v>6000</v>
      </c>
      <c r="E8" s="25">
        <f>SUM(E9:E9)</f>
        <v>6000</v>
      </c>
      <c r="F8" s="25">
        <f>SUM(F9:F9)</f>
        <v>6000</v>
      </c>
      <c r="G8" s="25">
        <f>SUM(G9:G9)</f>
        <v>0</v>
      </c>
      <c r="H8" s="25">
        <f>SUM(H9:H9)</f>
        <v>6000</v>
      </c>
      <c r="I8" s="25">
        <v>0</v>
      </c>
      <c r="J8" s="25">
        <v>0</v>
      </c>
      <c r="K8" s="25">
        <v>0</v>
      </c>
      <c r="L8" s="25">
        <f>SUM(L9:L9)</f>
        <v>0</v>
      </c>
      <c r="M8" s="25">
        <f>SUM(M9:M9)</f>
        <v>0</v>
      </c>
      <c r="N8" s="25">
        <f>SUM(N9:N9)</f>
        <v>0</v>
      </c>
      <c r="O8" s="25">
        <v>0</v>
      </c>
      <c r="P8" s="25">
        <v>0</v>
      </c>
    </row>
    <row r="9" spans="1:16" s="28" customFormat="1" ht="12.75">
      <c r="A9" s="32" t="s">
        <v>73</v>
      </c>
      <c r="B9" s="1" t="s">
        <v>72</v>
      </c>
      <c r="C9" s="17">
        <v>2110</v>
      </c>
      <c r="D9" s="16">
        <v>6000</v>
      </c>
      <c r="E9" s="16">
        <f>F9+L9</f>
        <v>6000</v>
      </c>
      <c r="F9" s="16">
        <f>H9</f>
        <v>6000</v>
      </c>
      <c r="G9" s="15">
        <v>0</v>
      </c>
      <c r="H9" s="15">
        <v>6000</v>
      </c>
      <c r="I9" s="15">
        <v>0</v>
      </c>
      <c r="J9" s="15">
        <v>0</v>
      </c>
      <c r="K9" s="15">
        <f>-T9</f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s="28" customFormat="1" ht="13.5">
      <c r="A10" s="23">
        <v>600</v>
      </c>
      <c r="B10" s="26"/>
      <c r="C10" s="21"/>
      <c r="D10" s="25">
        <f aca="true" t="shared" si="0" ref="D10:N10">SUM(D11:D11)</f>
        <v>854</v>
      </c>
      <c r="E10" s="25">
        <f t="shared" si="0"/>
        <v>854</v>
      </c>
      <c r="F10" s="25">
        <f t="shared" si="0"/>
        <v>854</v>
      </c>
      <c r="G10" s="25">
        <f t="shared" si="0"/>
        <v>854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>O12+O14</f>
        <v>0</v>
      </c>
      <c r="P10" s="25">
        <f>P12+P14</f>
        <v>0</v>
      </c>
    </row>
    <row r="11" spans="1:16" s="28" customFormat="1" ht="12.75">
      <c r="A11" s="19">
        <v>600</v>
      </c>
      <c r="B11" s="18">
        <v>60095</v>
      </c>
      <c r="C11" s="17">
        <v>2110</v>
      </c>
      <c r="D11" s="16">
        <v>854</v>
      </c>
      <c r="E11" s="16">
        <f>SUM(F11)</f>
        <v>854</v>
      </c>
      <c r="F11" s="16">
        <f>SUM(G11:H11)</f>
        <v>854</v>
      </c>
      <c r="G11" s="15">
        <v>854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>SUM(O11+Q11+R11)</f>
        <v>0</v>
      </c>
      <c r="O11" s="15">
        <v>0</v>
      </c>
      <c r="P11" s="15">
        <v>0</v>
      </c>
    </row>
    <row r="12" spans="1:16" s="28" customFormat="1" ht="13.5">
      <c r="A12" s="31" t="s">
        <v>71</v>
      </c>
      <c r="B12" s="30"/>
      <c r="C12" s="21"/>
      <c r="D12" s="25">
        <f aca="true" t="shared" si="1" ref="D12:M12">SUM(D13)</f>
        <v>61970</v>
      </c>
      <c r="E12" s="25">
        <f t="shared" si="1"/>
        <v>61970</v>
      </c>
      <c r="F12" s="25">
        <f t="shared" si="1"/>
        <v>61970</v>
      </c>
      <c r="G12" s="25">
        <f t="shared" si="1"/>
        <v>37952</v>
      </c>
      <c r="H12" s="25">
        <f t="shared" si="1"/>
        <v>24018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v>0</v>
      </c>
      <c r="O12" s="25">
        <f>SUM(O13)</f>
        <v>0</v>
      </c>
      <c r="P12" s="25">
        <f>SUM(P13)</f>
        <v>0</v>
      </c>
    </row>
    <row r="13" spans="1:18" s="28" customFormat="1" ht="12.75">
      <c r="A13" s="19">
        <v>700</v>
      </c>
      <c r="B13" s="18">
        <v>70005</v>
      </c>
      <c r="C13" s="17">
        <v>2110</v>
      </c>
      <c r="D13" s="16">
        <v>61970</v>
      </c>
      <c r="E13" s="16">
        <f>SUM(F13)</f>
        <v>61970</v>
      </c>
      <c r="F13" s="16">
        <f>SUM(G13:H13)</f>
        <v>61970</v>
      </c>
      <c r="G13" s="15">
        <v>37952</v>
      </c>
      <c r="H13" s="15">
        <v>24018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>SUM(O13+Q13+R13)</f>
        <v>0</v>
      </c>
      <c r="O13" s="15">
        <v>0</v>
      </c>
      <c r="P13" s="15">
        <v>0</v>
      </c>
      <c r="Q13" s="24"/>
      <c r="R13" s="24"/>
    </row>
    <row r="14" spans="1:18" s="28" customFormat="1" ht="13.5">
      <c r="A14" s="23">
        <v>710</v>
      </c>
      <c r="B14" s="26"/>
      <c r="C14" s="21"/>
      <c r="D14" s="25">
        <f aca="true" t="shared" si="2" ref="D14:P14">SUM(D15:D16)</f>
        <v>493944</v>
      </c>
      <c r="E14" s="25">
        <f t="shared" si="2"/>
        <v>493944</v>
      </c>
      <c r="F14" s="25">
        <f t="shared" si="2"/>
        <v>493944</v>
      </c>
      <c r="G14" s="25">
        <f t="shared" si="2"/>
        <v>458894</v>
      </c>
      <c r="H14" s="25">
        <f t="shared" si="2"/>
        <v>35050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9"/>
      <c r="R14" s="29"/>
    </row>
    <row r="15" spans="1:18" s="28" customFormat="1" ht="12.75">
      <c r="A15" s="19">
        <v>710</v>
      </c>
      <c r="B15" s="18">
        <v>71012</v>
      </c>
      <c r="C15" s="17">
        <v>2110</v>
      </c>
      <c r="D15" s="16">
        <v>200000</v>
      </c>
      <c r="E15" s="16">
        <f>SUM(N15+F15)</f>
        <v>200000</v>
      </c>
      <c r="F15" s="16">
        <f>SUM(G15:K15)</f>
        <v>200000</v>
      </c>
      <c r="G15" s="15">
        <v>200000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4"/>
      <c r="R15" s="24"/>
    </row>
    <row r="16" spans="1:16" s="28" customFormat="1" ht="12.75">
      <c r="A16" s="19">
        <v>710</v>
      </c>
      <c r="B16" s="18">
        <v>71015</v>
      </c>
      <c r="C16" s="17">
        <v>2110</v>
      </c>
      <c r="D16" s="16">
        <v>293944</v>
      </c>
      <c r="E16" s="16">
        <f>SUM(F16)</f>
        <v>293944</v>
      </c>
      <c r="F16" s="16">
        <f>SUM(G16:H16)</f>
        <v>293944</v>
      </c>
      <c r="G16" s="15">
        <v>258894</v>
      </c>
      <c r="H16" s="15">
        <v>35050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f>SUM(O16+Q16+R16)</f>
        <v>0</v>
      </c>
      <c r="O16" s="15">
        <v>0</v>
      </c>
      <c r="P16" s="15">
        <v>0</v>
      </c>
    </row>
    <row r="17" spans="1:16" s="28" customFormat="1" ht="13.5">
      <c r="A17" s="23">
        <v>750</v>
      </c>
      <c r="B17" s="26"/>
      <c r="C17" s="21"/>
      <c r="D17" s="25">
        <f aca="true" t="shared" si="3" ref="D17:P17">SUM(D18:D18)</f>
        <v>20418</v>
      </c>
      <c r="E17" s="25">
        <f t="shared" si="3"/>
        <v>20418</v>
      </c>
      <c r="F17" s="25">
        <f t="shared" si="3"/>
        <v>20418</v>
      </c>
      <c r="G17" s="25">
        <f t="shared" si="3"/>
        <v>13621</v>
      </c>
      <c r="H17" s="25">
        <f t="shared" si="3"/>
        <v>6797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</row>
    <row r="18" spans="1:16" s="28" customFormat="1" ht="12.75">
      <c r="A18" s="19">
        <v>750</v>
      </c>
      <c r="B18" s="18">
        <v>75045</v>
      </c>
      <c r="C18" s="17">
        <v>2110</v>
      </c>
      <c r="D18" s="16">
        <v>20418</v>
      </c>
      <c r="E18" s="16">
        <f>SUM(F18)</f>
        <v>20418</v>
      </c>
      <c r="F18" s="16">
        <f>SUM(G18:H18)</f>
        <v>20418</v>
      </c>
      <c r="G18" s="15">
        <v>13621</v>
      </c>
      <c r="H18" s="15">
        <v>6797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28" customFormat="1" ht="13.5">
      <c r="A19" s="23">
        <v>752</v>
      </c>
      <c r="B19" s="26"/>
      <c r="C19" s="21"/>
      <c r="D19" s="25">
        <f>SUM(D20:D20)</f>
        <v>56400</v>
      </c>
      <c r="E19" s="25">
        <f>E20</f>
        <v>56400</v>
      </c>
      <c r="F19" s="25">
        <f aca="true" t="shared" si="4" ref="F19:K19">SUM(F20)</f>
        <v>56400</v>
      </c>
      <c r="G19" s="25">
        <f t="shared" si="4"/>
        <v>0</v>
      </c>
      <c r="H19" s="25">
        <f t="shared" si="4"/>
        <v>56400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>SUM(L20:L20)</f>
        <v>0</v>
      </c>
      <c r="M19" s="25">
        <f>SUM(M20:M20)</f>
        <v>0</v>
      </c>
      <c r="N19" s="25">
        <f>SUM(N20)</f>
        <v>0</v>
      </c>
      <c r="O19" s="25">
        <f>SUM(O20)</f>
        <v>0</v>
      </c>
      <c r="P19" s="25">
        <f>SUM(P20)</f>
        <v>0</v>
      </c>
    </row>
    <row r="20" spans="1:16" s="28" customFormat="1" ht="12.75">
      <c r="A20" s="19">
        <v>752</v>
      </c>
      <c r="B20" s="18">
        <v>75295</v>
      </c>
      <c r="C20" s="17">
        <v>2110</v>
      </c>
      <c r="D20" s="16">
        <v>56400</v>
      </c>
      <c r="E20" s="16">
        <f>SUM(F20)</f>
        <v>56400</v>
      </c>
      <c r="F20" s="16">
        <f>SUM(G20:J20)</f>
        <v>56400</v>
      </c>
      <c r="G20" s="15">
        <v>0</v>
      </c>
      <c r="H20" s="15">
        <v>56400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>SUM(O20+Q20+R20)</f>
        <v>0</v>
      </c>
      <c r="O20" s="15">
        <v>0</v>
      </c>
      <c r="P20" s="15"/>
    </row>
    <row r="21" spans="1:16" s="27" customFormat="1" ht="14.25" customHeight="1">
      <c r="A21" s="23">
        <v>754</v>
      </c>
      <c r="B21" s="26"/>
      <c r="C21" s="21"/>
      <c r="D21" s="25">
        <f>SUM(D22:D22)</f>
        <v>4302762</v>
      </c>
      <c r="E21" s="25">
        <f>E22</f>
        <v>4302762</v>
      </c>
      <c r="F21" s="25">
        <f aca="true" t="shared" si="5" ref="F21:K21">SUM(F22)</f>
        <v>4302762</v>
      </c>
      <c r="G21" s="25">
        <f t="shared" si="5"/>
        <v>3774275</v>
      </c>
      <c r="H21" s="25">
        <f t="shared" si="5"/>
        <v>339887</v>
      </c>
      <c r="I21" s="25">
        <f t="shared" si="5"/>
        <v>0</v>
      </c>
      <c r="J21" s="25">
        <f t="shared" si="5"/>
        <v>188600</v>
      </c>
      <c r="K21" s="25">
        <f t="shared" si="5"/>
        <v>0</v>
      </c>
      <c r="L21" s="25">
        <f>SUM(L22:L22)</f>
        <v>0</v>
      </c>
      <c r="M21" s="25">
        <f>SUM(M22:M22)</f>
        <v>0</v>
      </c>
      <c r="N21" s="25">
        <f>SUM(N22)</f>
        <v>0</v>
      </c>
      <c r="O21" s="25">
        <f>SUM(O22)</f>
        <v>0</v>
      </c>
      <c r="P21" s="25">
        <f>SUM(P22)</f>
        <v>0</v>
      </c>
    </row>
    <row r="22" spans="1:16" ht="12.75" customHeight="1">
      <c r="A22" s="19">
        <v>754</v>
      </c>
      <c r="B22" s="18">
        <v>75411</v>
      </c>
      <c r="C22" s="17">
        <v>2110</v>
      </c>
      <c r="D22" s="16">
        <v>4302762</v>
      </c>
      <c r="E22" s="16">
        <f>SUM(F22)</f>
        <v>4302762</v>
      </c>
      <c r="F22" s="16">
        <f>SUM(G22:J22)</f>
        <v>4302762</v>
      </c>
      <c r="G22" s="15">
        <v>3774275</v>
      </c>
      <c r="H22" s="15">
        <v>339887</v>
      </c>
      <c r="I22" s="15">
        <v>0</v>
      </c>
      <c r="J22" s="15">
        <v>188600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/>
    </row>
    <row r="23" spans="1:16" ht="12.75" customHeight="1">
      <c r="A23" s="23">
        <v>755</v>
      </c>
      <c r="B23" s="26"/>
      <c r="C23" s="21"/>
      <c r="D23" s="25">
        <f>SUM(D24:D24)</f>
        <v>132000</v>
      </c>
      <c r="E23" s="25">
        <f>E24</f>
        <v>132000</v>
      </c>
      <c r="F23" s="25">
        <f aca="true" t="shared" si="6" ref="F23:K23">SUM(F24)</f>
        <v>132000</v>
      </c>
      <c r="G23" s="25">
        <f t="shared" si="6"/>
        <v>0</v>
      </c>
      <c r="H23" s="25">
        <f t="shared" si="6"/>
        <v>128040</v>
      </c>
      <c r="I23" s="25">
        <f t="shared" si="6"/>
        <v>3960</v>
      </c>
      <c r="J23" s="25">
        <f t="shared" si="6"/>
        <v>0</v>
      </c>
      <c r="K23" s="25">
        <f t="shared" si="6"/>
        <v>0</v>
      </c>
      <c r="L23" s="25">
        <f>SUM(L24:L24)</f>
        <v>0</v>
      </c>
      <c r="M23" s="25">
        <f>SUM(M24:M24)</f>
        <v>0</v>
      </c>
      <c r="N23" s="25">
        <f>SUM(N24)</f>
        <v>0</v>
      </c>
      <c r="O23" s="25">
        <f>SUM(O24)</f>
        <v>0</v>
      </c>
      <c r="P23" s="25">
        <f>SUM(P24)</f>
        <v>0</v>
      </c>
    </row>
    <row r="24" spans="1:16" ht="12.75" customHeight="1">
      <c r="A24" s="19">
        <v>755</v>
      </c>
      <c r="B24" s="18">
        <v>75515</v>
      </c>
      <c r="C24" s="17">
        <v>2110</v>
      </c>
      <c r="D24" s="16">
        <v>132000</v>
      </c>
      <c r="E24" s="16">
        <f>SUM(F24)</f>
        <v>132000</v>
      </c>
      <c r="F24" s="16">
        <f>SUM(G24:J24)</f>
        <v>132000</v>
      </c>
      <c r="G24" s="15">
        <v>0</v>
      </c>
      <c r="H24" s="15">
        <v>128040</v>
      </c>
      <c r="I24" s="15">
        <v>3960</v>
      </c>
      <c r="J24" s="15">
        <v>0</v>
      </c>
      <c r="K24" s="15">
        <v>0</v>
      </c>
      <c r="L24" s="15">
        <v>0</v>
      </c>
      <c r="M24" s="15">
        <v>0</v>
      </c>
      <c r="N24" s="15">
        <f>SUM(O24+Q24+R24)</f>
        <v>0</v>
      </c>
      <c r="O24" s="15">
        <v>0</v>
      </c>
      <c r="P24" s="15"/>
    </row>
    <row r="25" spans="1:16" ht="12.75" customHeight="1">
      <c r="A25" s="23">
        <v>801</v>
      </c>
      <c r="B25" s="22"/>
      <c r="C25" s="21"/>
      <c r="D25" s="20">
        <f>D26</f>
        <v>11174</v>
      </c>
      <c r="E25" s="20">
        <f aca="true" t="shared" si="7" ref="E25:P25">SUM(E26)</f>
        <v>11174</v>
      </c>
      <c r="F25" s="20">
        <f t="shared" si="7"/>
        <v>11174</v>
      </c>
      <c r="G25" s="20">
        <f t="shared" si="7"/>
        <v>0</v>
      </c>
      <c r="H25" s="20">
        <f t="shared" si="7"/>
        <v>11174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</row>
    <row r="26" spans="1:16" ht="12.75" customHeight="1">
      <c r="A26" s="19">
        <v>801</v>
      </c>
      <c r="B26" s="18">
        <v>80153</v>
      </c>
      <c r="C26" s="17">
        <v>2110</v>
      </c>
      <c r="D26" s="15">
        <v>11174</v>
      </c>
      <c r="E26" s="16">
        <f>SUM(H26)</f>
        <v>11174</v>
      </c>
      <c r="F26" s="16">
        <f>SUM(H26)</f>
        <v>11174</v>
      </c>
      <c r="G26" s="15">
        <v>0</v>
      </c>
      <c r="H26" s="15">
        <v>11174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f>SUM(O26+Q26+R26)</f>
        <v>0</v>
      </c>
      <c r="O26" s="15">
        <v>0</v>
      </c>
      <c r="P26" s="15">
        <v>0</v>
      </c>
    </row>
    <row r="27" spans="1:16" ht="13.5">
      <c r="A27" s="23">
        <v>851</v>
      </c>
      <c r="B27" s="22"/>
      <c r="C27" s="21"/>
      <c r="D27" s="20">
        <f>D28</f>
        <v>2039947</v>
      </c>
      <c r="E27" s="20">
        <f aca="true" t="shared" si="8" ref="E27:P27">SUM(E28)</f>
        <v>2039947</v>
      </c>
      <c r="F27" s="20">
        <f t="shared" si="8"/>
        <v>2039947</v>
      </c>
      <c r="G27" s="20">
        <f t="shared" si="8"/>
        <v>0</v>
      </c>
      <c r="H27" s="20">
        <f t="shared" si="8"/>
        <v>2039947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M27" s="20">
        <f t="shared" si="8"/>
        <v>0</v>
      </c>
      <c r="N27" s="20">
        <f t="shared" si="8"/>
        <v>0</v>
      </c>
      <c r="O27" s="20">
        <f t="shared" si="8"/>
        <v>0</v>
      </c>
      <c r="P27" s="20">
        <f t="shared" si="8"/>
        <v>0</v>
      </c>
    </row>
    <row r="28" spans="1:17" ht="12.75">
      <c r="A28" s="19">
        <v>851</v>
      </c>
      <c r="B28" s="18">
        <v>85156</v>
      </c>
      <c r="C28" s="17">
        <v>2110</v>
      </c>
      <c r="D28" s="15">
        <v>2039947</v>
      </c>
      <c r="E28" s="16">
        <f>SUM(H28)</f>
        <v>2039947</v>
      </c>
      <c r="F28" s="16">
        <f>SUM(H28)</f>
        <v>2039947</v>
      </c>
      <c r="G28" s="15">
        <v>0</v>
      </c>
      <c r="H28" s="15">
        <v>2039947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f>SUM(O28+Q28+R28)</f>
        <v>0</v>
      </c>
      <c r="O28" s="15">
        <v>0</v>
      </c>
      <c r="P28" s="15">
        <v>0</v>
      </c>
      <c r="Q28" s="24"/>
    </row>
    <row r="29" spans="1:16" ht="13.5">
      <c r="A29" s="23">
        <v>853</v>
      </c>
      <c r="B29" s="22"/>
      <c r="C29" s="21"/>
      <c r="D29" s="41">
        <f>SUM(D30)</f>
        <v>532131.9</v>
      </c>
      <c r="E29" s="41">
        <f>E30</f>
        <v>532131.9</v>
      </c>
      <c r="F29" s="41">
        <f>F30</f>
        <v>532131.9</v>
      </c>
      <c r="G29" s="41">
        <f>G30</f>
        <v>461159</v>
      </c>
      <c r="H29" s="41">
        <f>H30</f>
        <v>70972.9</v>
      </c>
      <c r="I29" s="41">
        <f aca="true" t="shared" si="9" ref="I29:P29">SUM(I30)</f>
        <v>0</v>
      </c>
      <c r="J29" s="41">
        <f t="shared" si="9"/>
        <v>0</v>
      </c>
      <c r="K29" s="41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9"/>
        <v>0</v>
      </c>
    </row>
    <row r="30" spans="1:16" ht="12.75">
      <c r="A30" s="19">
        <v>853</v>
      </c>
      <c r="B30" s="18">
        <v>85321</v>
      </c>
      <c r="C30" s="17">
        <v>2110</v>
      </c>
      <c r="D30" s="42">
        <v>532131.9</v>
      </c>
      <c r="E30" s="61">
        <f>SUM(H30+G30+E39)</f>
        <v>532131.9</v>
      </c>
      <c r="F30" s="42">
        <f>SUM(G30:K30)</f>
        <v>532131.9</v>
      </c>
      <c r="G30" s="42">
        <v>461159</v>
      </c>
      <c r="H30" s="42">
        <v>70972.9</v>
      </c>
      <c r="I30" s="42">
        <v>0</v>
      </c>
      <c r="J30" s="42">
        <v>0</v>
      </c>
      <c r="K30" s="42">
        <v>0</v>
      </c>
      <c r="L30" s="15">
        <v>0</v>
      </c>
      <c r="M30" s="15">
        <f>SUM(N30+P30+Q30)</f>
        <v>0</v>
      </c>
      <c r="N30" s="15">
        <v>0</v>
      </c>
      <c r="O30" s="15">
        <v>0</v>
      </c>
      <c r="P30" s="15">
        <v>0</v>
      </c>
    </row>
    <row r="31" spans="1:16" ht="13.5">
      <c r="A31" s="23">
        <v>855</v>
      </c>
      <c r="B31" s="22"/>
      <c r="C31" s="21"/>
      <c r="D31" s="20">
        <f aca="true" t="shared" si="10" ref="D31:P31">SUM(D32:D34)</f>
        <v>508252</v>
      </c>
      <c r="E31" s="20">
        <f t="shared" si="10"/>
        <v>508252</v>
      </c>
      <c r="F31" s="20">
        <f t="shared" si="10"/>
        <v>508252</v>
      </c>
      <c r="G31" s="20">
        <f t="shared" si="10"/>
        <v>5350</v>
      </c>
      <c r="H31" s="20">
        <f t="shared" si="10"/>
        <v>528</v>
      </c>
      <c r="I31" s="20">
        <f t="shared" si="10"/>
        <v>0</v>
      </c>
      <c r="J31" s="20">
        <f t="shared" si="10"/>
        <v>502374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  <c r="O31" s="20">
        <f t="shared" si="10"/>
        <v>0</v>
      </c>
      <c r="P31" s="20">
        <f t="shared" si="10"/>
        <v>0</v>
      </c>
    </row>
    <row r="32" spans="1:16" ht="12.75">
      <c r="A32" s="19">
        <v>855</v>
      </c>
      <c r="B32" s="18">
        <v>85504</v>
      </c>
      <c r="C32" s="17">
        <v>2110</v>
      </c>
      <c r="D32" s="15">
        <v>37820</v>
      </c>
      <c r="E32" s="16">
        <f>SUM(H32+G32+J32)</f>
        <v>37820</v>
      </c>
      <c r="F32" s="15">
        <f>SUM(G32:K32)</f>
        <v>37820</v>
      </c>
      <c r="G32" s="15">
        <v>1220</v>
      </c>
      <c r="H32" s="15">
        <v>0</v>
      </c>
      <c r="I32" s="15">
        <v>0</v>
      </c>
      <c r="J32" s="15">
        <v>36600</v>
      </c>
      <c r="K32" s="15">
        <v>0</v>
      </c>
      <c r="L32" s="15">
        <v>0</v>
      </c>
      <c r="M32" s="15">
        <f>SUM(N32+P32+Q32)</f>
        <v>0</v>
      </c>
      <c r="N32" s="15">
        <v>0</v>
      </c>
      <c r="O32" s="15">
        <v>0</v>
      </c>
      <c r="P32" s="15">
        <v>0</v>
      </c>
    </row>
    <row r="33" spans="1:16" ht="12.75">
      <c r="A33" s="19">
        <v>855</v>
      </c>
      <c r="B33" s="18">
        <v>85508</v>
      </c>
      <c r="C33" s="17">
        <v>2160</v>
      </c>
      <c r="D33" s="15">
        <v>255302</v>
      </c>
      <c r="E33" s="16">
        <f>SUM(H33+G33+J33)</f>
        <v>255302</v>
      </c>
      <c r="F33" s="15">
        <f>SUM(G33:K33)</f>
        <v>255302</v>
      </c>
      <c r="G33" s="15">
        <v>2000</v>
      </c>
      <c r="H33" s="15">
        <v>528</v>
      </c>
      <c r="I33" s="15">
        <v>0</v>
      </c>
      <c r="J33" s="15">
        <v>252774</v>
      </c>
      <c r="K33" s="15">
        <v>0</v>
      </c>
      <c r="L33" s="15">
        <v>0</v>
      </c>
      <c r="M33" s="15">
        <f>SUM(N33+P33+Q33)</f>
        <v>0</v>
      </c>
      <c r="N33" s="15">
        <v>0</v>
      </c>
      <c r="O33" s="15">
        <v>0</v>
      </c>
      <c r="P33" s="15">
        <v>0</v>
      </c>
    </row>
    <row r="34" spans="1:16" ht="12.75">
      <c r="A34" s="19">
        <v>855</v>
      </c>
      <c r="B34" s="18">
        <v>85595</v>
      </c>
      <c r="C34" s="17">
        <v>2110</v>
      </c>
      <c r="D34" s="15">
        <v>215130</v>
      </c>
      <c r="E34" s="16">
        <f>SUM(H34+G34+J34)</f>
        <v>215130</v>
      </c>
      <c r="F34" s="15">
        <f>SUM(G34:K34)</f>
        <v>215130</v>
      </c>
      <c r="G34" s="15">
        <v>2130</v>
      </c>
      <c r="H34" s="15">
        <v>0</v>
      </c>
      <c r="I34" s="15">
        <v>0</v>
      </c>
      <c r="J34" s="15">
        <v>213000</v>
      </c>
      <c r="K34" s="15">
        <v>0</v>
      </c>
      <c r="L34" s="15">
        <v>0</v>
      </c>
      <c r="M34" s="15">
        <f>SUM(N34+P34+Q34)</f>
        <v>0</v>
      </c>
      <c r="N34" s="15">
        <v>0</v>
      </c>
      <c r="O34" s="15">
        <v>0</v>
      </c>
      <c r="P34" s="15">
        <v>0</v>
      </c>
    </row>
    <row r="35" spans="1:16" ht="14.25">
      <c r="A35" s="88" t="s">
        <v>63</v>
      </c>
      <c r="B35" s="88"/>
      <c r="C35" s="88"/>
      <c r="D35" s="41">
        <f aca="true" t="shared" si="11" ref="D35:P35">SUM(D8+D10+D12+D14+D17+D19+D21+D23+D25+D27+D29+D31)</f>
        <v>8165852.9</v>
      </c>
      <c r="E35" s="41">
        <f t="shared" si="11"/>
        <v>8165852.9</v>
      </c>
      <c r="F35" s="41">
        <f t="shared" si="11"/>
        <v>8165852.9</v>
      </c>
      <c r="G35" s="41">
        <f t="shared" si="11"/>
        <v>4752105</v>
      </c>
      <c r="H35" s="41">
        <f t="shared" si="11"/>
        <v>2718813.9</v>
      </c>
      <c r="I35" s="41">
        <f t="shared" si="11"/>
        <v>3960</v>
      </c>
      <c r="J35" s="41">
        <f t="shared" si="11"/>
        <v>690974</v>
      </c>
      <c r="K35" s="41">
        <f t="shared" si="11"/>
        <v>0</v>
      </c>
      <c r="L35" s="20">
        <f t="shared" si="11"/>
        <v>0</v>
      </c>
      <c r="M35" s="20">
        <f t="shared" si="11"/>
        <v>0</v>
      </c>
      <c r="N35" s="20">
        <f t="shared" si="11"/>
        <v>0</v>
      </c>
      <c r="O35" s="20">
        <f t="shared" si="11"/>
        <v>0</v>
      </c>
      <c r="P35" s="20">
        <f t="shared" si="11"/>
        <v>0</v>
      </c>
    </row>
    <row r="36" spans="1:16" ht="7.5" customHeight="1">
      <c r="A36" s="38"/>
      <c r="B36" s="38"/>
      <c r="C36" s="38"/>
      <c r="D36" s="38"/>
      <c r="E36" s="39"/>
      <c r="F36" s="38"/>
      <c r="G36" s="38"/>
      <c r="H36" s="38"/>
      <c r="I36" s="38"/>
      <c r="J36" s="38"/>
      <c r="K36" s="40"/>
      <c r="L36" s="40"/>
      <c r="M36" s="40"/>
      <c r="N36" s="40"/>
      <c r="O36" s="40"/>
      <c r="P36" s="40"/>
    </row>
    <row r="37" spans="1:16" ht="7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40"/>
      <c r="L37" s="40"/>
      <c r="M37" s="40"/>
      <c r="N37" s="40"/>
      <c r="O37" s="40"/>
      <c r="P37" s="40"/>
    </row>
    <row r="38" spans="1:16" ht="9.75" customHeight="1">
      <c r="A38" s="13"/>
      <c r="B38" s="13"/>
      <c r="C38" s="13"/>
      <c r="D38" s="13"/>
      <c r="E38" s="13"/>
      <c r="F38" s="13"/>
      <c r="G38" s="14"/>
      <c r="H38" s="14"/>
      <c r="I38" s="13"/>
      <c r="J38" s="13"/>
      <c r="K38" s="12"/>
      <c r="L38" s="12"/>
      <c r="M38" s="12"/>
      <c r="N38" s="12"/>
      <c r="O38" s="12"/>
      <c r="P38" s="12"/>
    </row>
    <row r="39" spans="1:16" ht="7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0"/>
      <c r="N39" s="10"/>
      <c r="O39" s="10"/>
      <c r="P39" s="10"/>
    </row>
    <row r="40" ht="7.5" customHeight="1"/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9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&amp;R&amp;"Times New Roman,Normalny"Załącznik nr &amp;A
do uchwały Zarządu Powiatu w Opatowie Nr 46.154.2019
z dnia 2 października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2019-10-01T11:57:09Z</cp:lastPrinted>
  <dcterms:modified xsi:type="dcterms:W3CDTF">2020-02-17T10:41:32Z</dcterms:modified>
  <cp:category/>
  <cp:version/>
  <cp:contentType/>
  <cp:contentStatus/>
</cp:coreProperties>
</file>