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<sst xmlns="http://schemas.openxmlformats.org/spreadsheetml/2006/main" count="566" uniqueCount="270">
  <si>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</si>
  <si>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</si>
  <si>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</si>
  <si>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</si>
  <si>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</si>
  <si>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</si>
  <si>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</si>
  <si>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</si>
  <si>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</si>
  <si>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</si>
  <si>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</si>
  <si>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</si>
  <si>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</si>
  <si>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</si>
  <si>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</si>
  <si>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</si>
  <si>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</si>
  <si>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</si>
  <si>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</si>
  <si>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</si>
  <si>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</si>
  <si>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</si>
  <si>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</si>
  <si>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</si>
  <si>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</si>
  <si>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</si>
  <si>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</si>
  <si>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</si>
  <si>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</si>
  <si>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</si>
  <si>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</si>
  <si>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</si>
  <si>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</si>
  <si>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</si>
  <si>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</si>
  <si>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</si>
  <si>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</si>
  <si>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</si>
  <si>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</si>
  <si>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</si>
  <si>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</si>
  <si>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</si>
  <si>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</si>
  <si>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</si>
  <si>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</si>
  <si>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</si>
  <si>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</si>
  <si>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</si>
  <si>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</si>
  <si>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Jednostka org. realizująca zadanie lub koordynująca program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</si>
  <si>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</si>
  <si>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</si>
  <si>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</si>
  <si>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</si>
  <si>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</si>
  <si>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</si>
  <si>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</si>
  <si>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</si>
  <si>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</si>
  <si>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</si>
  <si>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</si>
  <si>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</si>
  <si>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(* kol 2 do wykorzystania fakultatywnego)</t>
  </si>
  <si>
    <t>Dom Pomocy Społecznej w Zochcinku</t>
  </si>
  <si>
    <t>Powiatowe Centrum Pomocy Rodzinie w Opatowie</t>
  </si>
  <si>
    <t xml:space="preserve">A.     
B.
C.
D. </t>
  </si>
  <si>
    <t>10.</t>
  </si>
  <si>
    <t>13.</t>
  </si>
  <si>
    <t>14.</t>
  </si>
  <si>
    <t>12.</t>
  </si>
  <si>
    <t>11.</t>
  </si>
  <si>
    <t>15.</t>
  </si>
  <si>
    <t>16.</t>
  </si>
  <si>
    <t>Dochody budżetu powiatu na 2018 rok</t>
  </si>
  <si>
    <t>Wydatki budżetu powiatu na 2018 rok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</si>
  <si>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</si>
  <si>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</si>
  <si>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</si>
  <si>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</si>
  <si>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</si>
  <si>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</si>
  <si>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</si>
  <si>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</si>
  <si>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</si>
  <si>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</si>
  <si>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</si>
  <si>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Pozostałe zadania w zakresie polityki społecznej</t>
  </si>
  <si>
    <t>17.</t>
  </si>
  <si>
    <t>18.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</si>
  <si>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</si>
  <si>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</si>
  <si>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</si>
  <si>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</si>
  <si>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</si>
  <si>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</si>
  <si>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</si>
  <si>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</si>
  <si>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</si>
  <si>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D. Inne źródła</t>
  </si>
  <si>
    <t xml:space="preserve">C. Inne źródła </t>
  </si>
  <si>
    <t xml:space="preserve">A. 75 000     
B. 
C.
D. </t>
  </si>
  <si>
    <t>Budowa obiektu sportowo - rekreacyjnego na terenie Zespołu Szkół w Ożarowie im. Marii Skłodowskiej - Curie oraz miejscowości Zwola</t>
  </si>
  <si>
    <t>Placówka Opiekuńczo – Wychowawcza typu Specjalistyczno – Terapeutycznego  w Opatowie</t>
  </si>
  <si>
    <t xml:space="preserve">A.      
B. 
C.
D. </t>
  </si>
  <si>
    <t>Zakup samochodu do przewozu osób niepełnosprawnych</t>
  </si>
  <si>
    <t>Specjalny Ośrodek Szkolno - Wychowawczy w Sulejowie</t>
  </si>
  <si>
    <t xml:space="preserve">A.     
B. 74 531
C.
D. </t>
  </si>
  <si>
    <t>Montaż windy przyściennej w budynku internatu SOSW w Sulejowie wraz z opracowaniem dokumentacji projektowej</t>
  </si>
  <si>
    <t>Zakup samochodu do przewozu osób niepełnosprawnych dla WTZ przy DPS w Sobowie</t>
  </si>
  <si>
    <t>Zakup autobusu do przewozu osób niepełnosprawnych</t>
  </si>
  <si>
    <t>Dom Pomocy Społecznej w Sobowie</t>
  </si>
  <si>
    <t xml:space="preserve">A.      
B. 16 800
C. 
D. </t>
  </si>
  <si>
    <t>Zakup urządzenia czyszczącego</t>
  </si>
  <si>
    <t>Wymiana serwera głównego i urządzeń podtrzymania zasilania</t>
  </si>
  <si>
    <t xml:space="preserve">Zakup komputerów, urządzeń informatycznych i sieci teleinformatycznych </t>
  </si>
  <si>
    <t>Zarząd Dróg Powiatowych  w Opatowie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</si>
  <si>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</si>
  <si>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 xml:space="preserve">A. 
B.
C. 
D. </t>
  </si>
  <si>
    <t>Wykonanie klimatyzacji w budynkach ZDP w Opatowie</t>
  </si>
  <si>
    <t>Zakup ciągnika</t>
  </si>
  <si>
    <t xml:space="preserve">Zakup samochodu osobowo - dostawczego </t>
  </si>
  <si>
    <t>Zakup terenowego samochodu służbowego na potrzeby Wydziału Rolnictwa i Ochrony Środowiska</t>
  </si>
  <si>
    <t>02002</t>
  </si>
  <si>
    <t>020</t>
  </si>
  <si>
    <t>dotacje i środki pochodzące
z innych  źr.*</t>
  </si>
  <si>
    <t>rok budżetowy 2018 (7+8+9+10)</t>
  </si>
  <si>
    <t>Nazwa zadania inwestycyjnego</t>
  </si>
  <si>
    <t>Zadania inwestycyjne roczne w 2018 r.</t>
  </si>
  <si>
    <t>Transport i łączność</t>
  </si>
  <si>
    <t>Drogi publiczne powiatowe</t>
  </si>
  <si>
    <t>Pomoc społeczna</t>
  </si>
  <si>
    <t>Domy pomocy społecznej</t>
  </si>
  <si>
    <t>700</t>
  </si>
  <si>
    <t>01005</t>
  </si>
  <si>
    <t>010</t>
  </si>
  <si>
    <t>wniesienie wkładów do spółek prawa handlowego</t>
  </si>
  <si>
    <t>Wydatki
na 2018 r.</t>
  </si>
  <si>
    <t>Dotacje ogółem</t>
  </si>
  <si>
    <t>Dochody i wydatki związane z realizacją zadań z zakresu administracji rządowej i innych zadań zleconych odrębnymi ustawami w  2018 r.</t>
  </si>
  <si>
    <t>Komenda Powiatowa Państwowej Straży Pożarnej w Opatowie</t>
  </si>
  <si>
    <t>Zakup urządzenia do zasilania awaryjnego</t>
  </si>
  <si>
    <t>Wykonanie instalacji oświetlenia awaryjnego i ewakuacyjnego w budynkach mieszkalnych i stołówce DPS w Sobowie</t>
  </si>
  <si>
    <t>Rehabilitacja zawodowa i społeczna osób niepełnosprawnych</t>
  </si>
  <si>
    <t>Bezpieczeństwo publiczne i ochrona przeciwpożarowa</t>
  </si>
  <si>
    <t>Komendy powiatowe Państwowej Straży Pożarnej</t>
  </si>
  <si>
    <t>Przedszkola specjalne</t>
  </si>
  <si>
    <t>852</t>
  </si>
  <si>
    <t>85202</t>
  </si>
  <si>
    <t>0970</t>
  </si>
  <si>
    <t>Wpływy z różnych dochodów</t>
  </si>
  <si>
    <t>1 017 749,00</t>
  </si>
  <si>
    <t>Zakup i objęcie akcji i udziałów</t>
  </si>
  <si>
    <t>Wniesienie wkładów do spółek sprawa handlowego</t>
  </si>
  <si>
    <t>Licea ogólnokształcące</t>
  </si>
  <si>
    <t>Szkoły zawodowe</t>
  </si>
  <si>
    <t>Szkoły zawodowe specjalne</t>
  </si>
  <si>
    <t>19.</t>
  </si>
  <si>
    <t>20.</t>
  </si>
  <si>
    <t>21.</t>
  </si>
  <si>
    <t>22.</t>
  </si>
  <si>
    <t>Projekt ,,Łatwiej w urzędzie''</t>
  </si>
  <si>
    <t xml:space="preserve">A.      
B. 39 357
C.
D. </t>
  </si>
  <si>
    <t xml:space="preserve">A. 624 519
B. 312 260
C. 
D. </t>
  </si>
  <si>
    <t xml:space="preserve">A. 115 181
B. 
C. 
D. </t>
  </si>
  <si>
    <t>Przebudowa drogi powiatowej nr 0723T  Opatów - Czerników Karski - Aleksandrów - Bartłomiejów - Strzyżowice - Józefów - Wymysłów w m. Jagnin w km 4+921-5+271; 5+421 - 5+430 odc.dł. 0,359 km</t>
  </si>
  <si>
    <t>853</t>
  </si>
  <si>
    <t>756 065,00</t>
  </si>
  <si>
    <t>85311</t>
  </si>
  <si>
    <t>Rodzina</t>
  </si>
  <si>
    <t>Działalność placówek opiekuńczo-wychowawczych</t>
  </si>
  <si>
    <t>Szkoły podstawowe specjalne</t>
  </si>
  <si>
    <t>Gimnazja specjalne</t>
  </si>
  <si>
    <t>Technika</t>
  </si>
  <si>
    <t>Kwalifikacyjne kursy zawodowe</t>
  </si>
  <si>
    <t>Dokształcanie i doskonalenie nauczycieli</t>
  </si>
  <si>
    <t>Wykonanie instalacji wewnętrznej sieci telewizyjnej w budynkach mieszkalnych DPS w Sobowie</t>
  </si>
  <si>
    <t xml:space="preserve">A.      
B. 222 138
C.
D. </t>
  </si>
  <si>
    <t xml:space="preserve">A.      
B. 212 000
C.
D. </t>
  </si>
  <si>
    <t>0830</t>
  </si>
  <si>
    <t>Wpływy z usług</t>
  </si>
  <si>
    <t>Szkoły policealne</t>
  </si>
  <si>
    <t>Branżowe szkoły I i II stopnia</t>
  </si>
  <si>
    <t>Powiatowe centra pomocy rodzinie</t>
  </si>
  <si>
    <t>Powiatowe urzędy pracy</t>
  </si>
  <si>
    <t>Zakup agregatu prądotwórczego do zasilania awaryjnego budynku strażnicy</t>
  </si>
  <si>
    <t xml:space="preserve">A.      
B. 80 000
C.
D. </t>
  </si>
  <si>
    <t>Zakup pralnico - wirówki</t>
  </si>
  <si>
    <t>19 636 851,40</t>
  </si>
  <si>
    <t>19 441 511,00</t>
  </si>
  <si>
    <t>12 265 380,00</t>
  </si>
  <si>
    <t>1 413 844,00</t>
  </si>
  <si>
    <t>2 337 271,25</t>
  </si>
  <si>
    <t>363 439,00</t>
  </si>
  <si>
    <t>314 335,00</t>
  </si>
  <si>
    <t>85333</t>
  </si>
  <si>
    <t>500 330,00</t>
  </si>
  <si>
    <t>87 251 178,65</t>
  </si>
  <si>
    <t>26 834 961,40</t>
  </si>
  <si>
    <t>24 136 513,00</t>
  </si>
  <si>
    <t>114 086 140,05</t>
  </si>
  <si>
    <t>25 154 262,00</t>
  </si>
  <si>
    <t>Poradnie psychologiczno-pedagogiczne, w tym poradnie specjalistyczne</t>
  </si>
  <si>
    <t>Wyłożenie kostką brukową dróg dojazdowych, chodników i parkingu dla samochodów na terenie SOSW w Sulejowie</t>
  </si>
  <si>
    <t>Zakup samochodu ciężarowego 2-osiowego</t>
  </si>
  <si>
    <t>Zakup pługa odśnieżnego czołowego jednostronnego</t>
  </si>
  <si>
    <t>758</t>
  </si>
  <si>
    <t>Różne rozliczenia</t>
  </si>
  <si>
    <t>38 202 349,00</t>
  </si>
  <si>
    <t>327 492,00</t>
  </si>
  <si>
    <t>38 529 841,00</t>
  </si>
  <si>
    <t>75802</t>
  </si>
  <si>
    <t>Uzupełnienie subwencji ogólnej dla jednostek samorządu terytorialnego</t>
  </si>
  <si>
    <t>2760</t>
  </si>
  <si>
    <t>Środki na uzupełnienie dochodów powiatów</t>
  </si>
  <si>
    <t>129 876,00</t>
  </si>
  <si>
    <t>19 766 727,40</t>
  </si>
  <si>
    <t>19 571 387,00</t>
  </si>
  <si>
    <t>90 000,00</t>
  </si>
  <si>
    <t>12 355 380,00</t>
  </si>
  <si>
    <t>39 876,00</t>
  </si>
  <si>
    <t>1 453 720,00</t>
  </si>
  <si>
    <t>10 892,00</t>
  </si>
  <si>
    <t>2 348 163,25</t>
  </si>
  <si>
    <t>1 712,00</t>
  </si>
  <si>
    <t>365 151,00</t>
  </si>
  <si>
    <t>316 047,00</t>
  </si>
  <si>
    <t>9 180,00</t>
  </si>
  <si>
    <t>509 510,00</t>
  </si>
  <si>
    <t>0620</t>
  </si>
  <si>
    <t>Wpływy z opłat za zezwolenia, akredytacje oraz opłaty ewidencyjne, w tym opłaty za częstotliwości</t>
  </si>
  <si>
    <t>720,00</t>
  </si>
  <si>
    <t>4 005,00</t>
  </si>
  <si>
    <t>4 725,00</t>
  </si>
  <si>
    <t>0690</t>
  </si>
  <si>
    <t>Wpływy z różnych opłat</t>
  </si>
  <si>
    <t>2 010,00</t>
  </si>
  <si>
    <t>5 175,00</t>
  </si>
  <si>
    <t>7 185,00</t>
  </si>
  <si>
    <t>468 260,00</t>
  </si>
  <si>
    <t>Działalność usługowa</t>
  </si>
  <si>
    <t>Nadzór budowlany</t>
  </si>
  <si>
    <t>Stołówki szkolne i przedszkolne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</si>
  <si>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</si>
  <si>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Ochrona zdrowia</t>
  </si>
  <si>
    <t>Składki na ubezpieczenie zdrowotne oraz świadczenia dla osób nie objętych obowiązkiem ubezpieczenia zdrowotnego</t>
  </si>
  <si>
    <t>Zespoły do spraw orzekania o niepełnosprawności</t>
  </si>
  <si>
    <t>Zespół Szkół w Ożarowie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</si>
  <si>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</si>
  <si>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</si>
  <si>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</si>
  <si>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</si>
  <si>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</si>
  <si>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</si>
  <si>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</si>
  <si>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2018 roku</t>
  </si>
  <si>
    <t>801</t>
  </si>
  <si>
    <t>1 051 423,00</t>
  </si>
  <si>
    <t>-36 000,00</t>
  </si>
  <si>
    <t>1 015 423,00</t>
  </si>
  <si>
    <t>261 684,00</t>
  </si>
  <si>
    <t>80120</t>
  </si>
  <si>
    <t>170 241,00</t>
  </si>
  <si>
    <t>134 241,00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</si>
  <si>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</si>
  <si>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</si>
  <si>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36 000,00</t>
  </si>
  <si>
    <t>87 683 438,65</t>
  </si>
  <si>
    <t>114 518 400,05</t>
  </si>
  <si>
    <t>Załącznik Nr 1                                                                                                          do uchwały Rady Powiatu w Opatowie Nr III.61.2018                                                                                 z dnia 27 grudnia 2018 r.</t>
  </si>
  <si>
    <t>Załącznik Nr 2                                                                                                      do uchwały Rady Powiatu w Opatowie Nr III.61.2018                                                z dnia 27 grudnia 2018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</si>
</sst>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7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name val="Arial CE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6"/>
      <name val="Arial CE"/>
      <family val="2"/>
    </font>
    <font>
      <b/>
      <sz val="9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6"/>
      <color indexed="8"/>
      <name val="Arial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5" fillId="32" borderId="0" applyNumberFormat="0" applyBorder="0" applyAlignment="0" applyProtection="0"/>
  </cellStyleXfs>
  <cellXfs count="15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4" fillId="0" borderId="0" xfId="51" applyFont="1">
      <alignment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1" xfId="51" applyFont="1" applyFill="1" applyBorder="1" applyAlignment="1">
      <alignment horizontal="center" vertical="center" wrapText="1"/>
      <protection/>
    </xf>
    <xf numFmtId="0" fontId="4" fillId="0" borderId="0" xfId="5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49" fontId="8" fillId="35" borderId="11" xfId="51" applyNumberFormat="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0" fontId="20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horizontal="left" vertical="center" wrapText="1"/>
      <protection/>
    </xf>
    <xf numFmtId="41" fontId="5" fillId="35" borderId="11" xfId="51" applyNumberFormat="1" applyFont="1" applyFill="1" applyBorder="1" applyAlignment="1">
      <alignment vertical="center" wrapText="1"/>
      <protection/>
    </xf>
    <xf numFmtId="0" fontId="5" fillId="35" borderId="11" xfId="51" applyFont="1" applyFill="1" applyBorder="1" applyAlignment="1">
      <alignment vertical="center" wrapText="1"/>
      <protection/>
    </xf>
    <xf numFmtId="41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center" vertical="center"/>
      <protection/>
    </xf>
    <xf numFmtId="49" fontId="5" fillId="35" borderId="11" xfId="51" applyNumberFormat="1" applyFont="1" applyFill="1" applyBorder="1" applyAlignment="1">
      <alignment horizontal="center" vertical="center"/>
      <protection/>
    </xf>
    <xf numFmtId="0" fontId="24" fillId="35" borderId="11" xfId="51" applyFont="1" applyFill="1" applyBorder="1" applyAlignment="1">
      <alignment horizontal="center" vertical="center"/>
      <protection/>
    </xf>
    <xf numFmtId="0" fontId="25" fillId="35" borderId="12" xfId="51" applyFont="1" applyFill="1" applyBorder="1" applyAlignment="1">
      <alignment horizontal="center" vertical="center" wrapText="1"/>
      <protection/>
    </xf>
    <xf numFmtId="0" fontId="5" fillId="35" borderId="0" xfId="51" applyFont="1" applyFill="1" applyAlignment="1">
      <alignment horizontal="right"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4" fillId="35" borderId="11" xfId="51" applyNumberFormat="1" applyFont="1" applyFill="1" applyBorder="1" applyAlignment="1">
      <alignment horizontal="center" vertical="center" wrapText="1"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20" fillId="35" borderId="11" xfId="51" applyNumberFormat="1" applyFont="1" applyFill="1" applyBorder="1" applyAlignment="1">
      <alignment horizontal="center" vertical="center" wrapText="1"/>
      <protection/>
    </xf>
    <xf numFmtId="49" fontId="28" fillId="35" borderId="11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0" fontId="4" fillId="35" borderId="0" xfId="51" applyFont="1" applyFill="1" applyAlignment="1">
      <alignment horizontal="center" vertical="center"/>
      <protection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 wrapText="1"/>
      <protection/>
    </xf>
    <xf numFmtId="4" fontId="14" fillId="35" borderId="11" xfId="51" applyNumberFormat="1" applyFont="1" applyFill="1" applyBorder="1" applyAlignment="1">
      <alignment vertical="center"/>
      <protection/>
    </xf>
    <xf numFmtId="4" fontId="8" fillId="35" borderId="11" xfId="51" applyNumberFormat="1" applyFont="1" applyFill="1" applyBorder="1" applyAlignment="1">
      <alignment vertical="center"/>
      <protection/>
    </xf>
    <xf numFmtId="4" fontId="8" fillId="35" borderId="11" xfId="51" applyNumberFormat="1" applyFont="1" applyFill="1" applyBorder="1" applyAlignment="1">
      <alignment vertical="center" wrapText="1"/>
      <protection/>
    </xf>
    <xf numFmtId="4" fontId="14" fillId="35" borderId="11" xfId="51" applyNumberFormat="1" applyFont="1" applyFill="1" applyBorder="1" applyAlignment="1">
      <alignment vertical="center" wrapText="1"/>
      <protection/>
    </xf>
    <xf numFmtId="0" fontId="21" fillId="35" borderId="14" xfId="51" applyFont="1" applyFill="1" applyBorder="1" applyAlignment="1">
      <alignment horizontal="center" vertical="center" wrapText="1"/>
      <protection/>
    </xf>
    <xf numFmtId="0" fontId="30" fillId="35" borderId="11" xfId="5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34" borderId="10" xfId="0" applyFont="1" applyFill="1" applyBorder="1" applyAlignment="1" applyProtection="1">
      <alignment horizontal="left" vertical="center" wrapText="1" shrinkToFit="1"/>
      <protection locked="0"/>
    </xf>
    <xf numFmtId="0" fontId="16" fillId="34" borderId="13" xfId="0" applyFont="1" applyFill="1" applyBorder="1" applyAlignment="1" applyProtection="1">
      <alignment horizontal="left" vertical="center" wrapText="1" shrinkToFi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5" borderId="11" xfId="51" applyFont="1" applyFill="1" applyBorder="1" applyAlignment="1">
      <alignment horizontal="center" vertical="center" wrapText="1"/>
      <protection/>
    </xf>
    <xf numFmtId="0" fontId="22" fillId="35" borderId="16" xfId="51" applyFont="1" applyFill="1" applyBorder="1" applyAlignment="1">
      <alignment horizontal="center" vertical="center" wrapText="1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7" fillId="35" borderId="0" xfId="51" applyFont="1" applyFill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13" fillId="0" borderId="0" xfId="51" applyFont="1">
      <alignment/>
      <protection/>
    </xf>
    <xf numFmtId="41" fontId="13" fillId="35" borderId="11" xfId="51" applyNumberFormat="1" applyFont="1" applyFill="1" applyBorder="1" applyAlignment="1">
      <alignment horizontal="center" vertical="center"/>
      <protection/>
    </xf>
    <xf numFmtId="41" fontId="13" fillId="35" borderId="11" xfId="51" applyNumberFormat="1" applyFont="1" applyFill="1" applyBorder="1" applyAlignment="1">
      <alignment vertical="center"/>
      <protection/>
    </xf>
    <xf numFmtId="0" fontId="13" fillId="35" borderId="11" xfId="51" applyFont="1" applyFill="1" applyBorder="1" applyAlignment="1">
      <alignment vertical="center"/>
      <protection/>
    </xf>
    <xf numFmtId="41" fontId="4" fillId="35" borderId="14" xfId="51" applyNumberFormat="1" applyFont="1" applyFill="1" applyBorder="1" applyAlignment="1">
      <alignment horizontal="center" vertical="center"/>
      <protection/>
    </xf>
    <xf numFmtId="41" fontId="4" fillId="35" borderId="14" xfId="51" applyNumberFormat="1" applyFont="1" applyFill="1" applyBorder="1" applyAlignment="1">
      <alignment vertical="center"/>
      <protection/>
    </xf>
    <xf numFmtId="0" fontId="4" fillId="35" borderId="14" xfId="51" applyFont="1" applyFill="1" applyBorder="1" applyAlignment="1">
      <alignment horizontal="center" vertical="center"/>
      <protection/>
    </xf>
    <xf numFmtId="0" fontId="4" fillId="35" borderId="14" xfId="51" applyFont="1" applyFill="1" applyBorder="1" applyAlignment="1">
      <alignment vertical="center" wrapText="1"/>
      <protection/>
    </xf>
    <xf numFmtId="41" fontId="4" fillId="35" borderId="17" xfId="51" applyNumberFormat="1" applyFont="1" applyFill="1" applyBorder="1" applyAlignment="1">
      <alignment horizontal="center" vertical="center"/>
      <protection/>
    </xf>
    <xf numFmtId="41" fontId="4" fillId="35" borderId="17" xfId="51" applyNumberFormat="1" applyFont="1" applyFill="1" applyBorder="1" applyAlignment="1">
      <alignment vertical="center"/>
      <protection/>
    </xf>
    <xf numFmtId="0" fontId="4" fillId="35" borderId="17" xfId="51" applyFont="1" applyFill="1" applyBorder="1" applyAlignment="1">
      <alignment horizontal="center" vertical="center"/>
      <protection/>
    </xf>
    <xf numFmtId="0" fontId="4" fillId="35" borderId="17" xfId="51" applyFont="1" applyFill="1" applyBorder="1" applyAlignment="1">
      <alignment vertical="center" wrapText="1"/>
      <protection/>
    </xf>
    <xf numFmtId="0" fontId="36" fillId="35" borderId="11" xfId="51" applyFont="1" applyFill="1" applyBorder="1" applyAlignment="1">
      <alignment horizontal="center" vertical="center" wrapText="1"/>
      <protection/>
    </xf>
    <xf numFmtId="0" fontId="36" fillId="35" borderId="18" xfId="51" applyFont="1" applyFill="1" applyBorder="1" applyAlignment="1">
      <alignment horizontal="center" vertical="center" wrapText="1"/>
      <protection/>
    </xf>
    <xf numFmtId="0" fontId="36" fillId="35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right" vertical="center"/>
      <protection/>
    </xf>
    <xf numFmtId="49" fontId="3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15" fillId="0" borderId="0" xfId="50" applyNumberFormat="1" applyFont="1" applyFill="1" applyBorder="1" applyAlignment="1" applyProtection="1">
      <alignment horizontal="center"/>
      <protection locked="0"/>
    </xf>
    <xf numFmtId="49" fontId="3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 wrapText="1" shrinkToFit="1"/>
      <protection locked="0"/>
    </xf>
    <xf numFmtId="4" fontId="2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4" borderId="13" xfId="0" applyFont="1" applyFill="1" applyBorder="1" applyAlignment="1" applyProtection="1">
      <alignment horizontal="center" vertical="center" wrapText="1" shrinkToFit="1"/>
      <protection locked="0"/>
    </xf>
    <xf numFmtId="0" fontId="16" fillId="34" borderId="13" xfId="0" applyFont="1" applyFill="1" applyBorder="1" applyAlignment="1" applyProtection="1">
      <alignment horizontal="left" vertical="center" wrapText="1" shrinkToFit="1"/>
      <protection locked="0"/>
    </xf>
    <xf numFmtId="4" fontId="16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4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0" applyFont="1" applyFill="1" applyBorder="1" applyAlignment="1" applyProtection="1">
      <alignment horizontal="left" vertical="center" wrapText="1" shrinkToFit="1"/>
      <protection locked="0"/>
    </xf>
    <xf numFmtId="0" fontId="35" fillId="34" borderId="13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50" applyNumberFormat="1" applyFont="1" applyFill="1" applyBorder="1" applyAlignment="1" applyProtection="1">
      <alignment horizontal="right" wrapText="1"/>
      <protection locked="0"/>
    </xf>
    <xf numFmtId="0" fontId="18" fillId="33" borderId="0" xfId="50" applyFont="1" applyFill="1" applyAlignment="1" applyProtection="1">
      <alignment horizontal="center" vertical="center" wrapText="1" shrinkToFit="1"/>
      <protection locked="0"/>
    </xf>
    <xf numFmtId="0" fontId="7" fillId="35" borderId="0" xfId="51" applyFont="1" applyFill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2" fillId="35" borderId="20" xfId="51" applyFont="1" applyFill="1" applyBorder="1" applyAlignment="1">
      <alignment horizontal="center" vertical="center"/>
      <protection/>
    </xf>
    <xf numFmtId="0" fontId="12" fillId="35" borderId="21" xfId="51" applyFont="1" applyFill="1" applyBorder="1" applyAlignment="1">
      <alignment horizontal="center" vertical="center"/>
      <protection/>
    </xf>
    <xf numFmtId="0" fontId="12" fillId="35" borderId="12" xfId="51" applyFont="1" applyFill="1" applyBorder="1" applyAlignment="1">
      <alignment horizontal="center" vertical="center"/>
      <protection/>
    </xf>
    <xf numFmtId="0" fontId="13" fillId="35" borderId="22" xfId="51" applyFont="1" applyFill="1" applyBorder="1" applyAlignment="1">
      <alignment horizontal="center"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6" xfId="51" applyFont="1" applyFill="1" applyBorder="1" applyAlignment="1">
      <alignment horizontal="center" vertical="center" wrapText="1"/>
      <protection/>
    </xf>
    <xf numFmtId="0" fontId="13" fillId="35" borderId="18" xfId="51" applyFont="1" applyFill="1" applyBorder="1" applyAlignment="1">
      <alignment horizontal="center" vertical="center" wrapText="1"/>
      <protection/>
    </xf>
    <xf numFmtId="0" fontId="25" fillId="35" borderId="22" xfId="51" applyFont="1" applyFill="1" applyBorder="1" applyAlignment="1">
      <alignment horizontal="center" vertical="center" wrapText="1"/>
      <protection/>
    </xf>
    <xf numFmtId="0" fontId="25" fillId="35" borderId="14" xfId="51" applyFont="1" applyFill="1" applyBorder="1" applyAlignment="1">
      <alignment horizontal="center" vertical="center" wrapText="1"/>
      <protection/>
    </xf>
    <xf numFmtId="0" fontId="25" fillId="35" borderId="16" xfId="5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0" fontId="26" fillId="35" borderId="11" xfId="51" applyFont="1" applyFill="1" applyBorder="1" applyAlignment="1">
      <alignment horizontal="center" vertical="center"/>
      <protection/>
    </xf>
    <xf numFmtId="0" fontId="31" fillId="0" borderId="0" xfId="51" applyFont="1" applyAlignment="1">
      <alignment horizontal="center" vertical="center" wrapText="1"/>
      <protection/>
    </xf>
    <xf numFmtId="0" fontId="22" fillId="35" borderId="18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16" xfId="51" applyFont="1" applyFill="1" applyBorder="1" applyAlignment="1">
      <alignment horizontal="center" vertical="center" wrapText="1"/>
      <protection/>
    </xf>
    <xf numFmtId="0" fontId="22" fillId="35" borderId="20" xfId="51" applyFont="1" applyFill="1" applyBorder="1" applyAlignment="1">
      <alignment horizontal="center" vertical="center" wrapText="1"/>
      <protection/>
    </xf>
    <xf numFmtId="0" fontId="22" fillId="35" borderId="21" xfId="51" applyFont="1" applyFill="1" applyBorder="1" applyAlignment="1">
      <alignment horizontal="center" vertical="center" wrapText="1"/>
      <protection/>
    </xf>
    <xf numFmtId="0" fontId="22" fillId="35" borderId="12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/>
      <protection/>
    </xf>
    <xf numFmtId="0" fontId="10" fillId="35" borderId="21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/>
      <protection/>
    </xf>
    <xf numFmtId="0" fontId="37" fillId="0" borderId="0" xfId="51" applyFont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/>
      <protection/>
    </xf>
    <xf numFmtId="0" fontId="13" fillId="35" borderId="11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0"/>
  <sheetViews>
    <sheetView showGridLines="0" tabSelected="1" zoomScalePageLayoutView="0" workbookViewId="0" topLeftCell="A1">
      <selection activeCell="U10" sqref="U10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01" t="s">
        <v>268</v>
      </c>
      <c r="L1" s="101"/>
      <c r="M1" s="101"/>
      <c r="N1" s="101"/>
      <c r="O1" s="101"/>
      <c r="P1" s="101"/>
      <c r="Q1" s="6"/>
    </row>
    <row r="2" spans="1:17" ht="25.5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 t="s">
        <v>0</v>
      </c>
      <c r="O3" s="100"/>
      <c r="P3" s="100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10" t="s">
        <v>1</v>
      </c>
      <c r="C5" s="10" t="s">
        <v>2</v>
      </c>
      <c r="D5" s="98" t="s">
        <v>3</v>
      </c>
      <c r="E5" s="98"/>
      <c r="F5" s="98" t="s">
        <v>4</v>
      </c>
      <c r="G5" s="98"/>
      <c r="H5" s="98"/>
      <c r="I5" s="98" t="s">
        <v>79</v>
      </c>
      <c r="J5" s="98"/>
      <c r="K5" s="10" t="s">
        <v>80</v>
      </c>
      <c r="L5" s="10" t="s">
        <v>81</v>
      </c>
      <c r="M5" s="98" t="s">
        <v>82</v>
      </c>
      <c r="N5" s="98"/>
      <c r="O5" s="98"/>
      <c r="P5" s="98"/>
      <c r="Q5" s="98"/>
    </row>
    <row r="6" spans="1:17" ht="11.25" customHeight="1">
      <c r="A6" s="4"/>
      <c r="B6" s="64" t="s">
        <v>5</v>
      </c>
      <c r="C6" s="64" t="s">
        <v>6</v>
      </c>
      <c r="D6" s="97" t="s">
        <v>7</v>
      </c>
      <c r="E6" s="97"/>
      <c r="F6" s="97" t="s">
        <v>8</v>
      </c>
      <c r="G6" s="97"/>
      <c r="H6" s="97"/>
      <c r="I6" s="97" t="s">
        <v>9</v>
      </c>
      <c r="J6" s="97"/>
      <c r="K6" s="64" t="s">
        <v>83</v>
      </c>
      <c r="L6" s="64" t="s">
        <v>84</v>
      </c>
      <c r="M6" s="97" t="s">
        <v>85</v>
      </c>
      <c r="N6" s="97"/>
      <c r="O6" s="97"/>
      <c r="P6" s="97"/>
      <c r="Q6" s="97"/>
    </row>
    <row r="7" spans="1:17" ht="18.75" customHeight="1">
      <c r="A7" s="4"/>
      <c r="B7" s="99" t="s">
        <v>10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2.5" customHeight="1">
      <c r="A8" s="4"/>
      <c r="B8" s="64" t="s">
        <v>205</v>
      </c>
      <c r="C8" s="65"/>
      <c r="D8" s="96"/>
      <c r="E8" s="96"/>
      <c r="F8" s="95" t="s">
        <v>206</v>
      </c>
      <c r="G8" s="95"/>
      <c r="H8" s="95"/>
      <c r="I8" s="92" t="s">
        <v>207</v>
      </c>
      <c r="J8" s="92"/>
      <c r="K8" s="66" t="s">
        <v>12</v>
      </c>
      <c r="L8" s="66" t="s">
        <v>208</v>
      </c>
      <c r="M8" s="92" t="s">
        <v>209</v>
      </c>
      <c r="N8" s="92"/>
      <c r="O8" s="92"/>
      <c r="P8" s="92"/>
      <c r="Q8" s="92"/>
    </row>
    <row r="9" spans="1:17" ht="28.5" customHeight="1">
      <c r="A9" s="4"/>
      <c r="B9" s="10"/>
      <c r="C9" s="65"/>
      <c r="D9" s="96"/>
      <c r="E9" s="96"/>
      <c r="F9" s="95" t="s">
        <v>11</v>
      </c>
      <c r="G9" s="95"/>
      <c r="H9" s="95"/>
      <c r="I9" s="92" t="s">
        <v>12</v>
      </c>
      <c r="J9" s="92"/>
      <c r="K9" s="66" t="s">
        <v>12</v>
      </c>
      <c r="L9" s="66" t="s">
        <v>12</v>
      </c>
      <c r="M9" s="92" t="s">
        <v>12</v>
      </c>
      <c r="N9" s="92"/>
      <c r="O9" s="92"/>
      <c r="P9" s="92"/>
      <c r="Q9" s="92"/>
    </row>
    <row r="10" spans="1:17" ht="22.5" customHeight="1">
      <c r="A10" s="4"/>
      <c r="B10" s="65"/>
      <c r="C10" s="64" t="s">
        <v>210</v>
      </c>
      <c r="D10" s="96"/>
      <c r="E10" s="96"/>
      <c r="F10" s="95" t="s">
        <v>211</v>
      </c>
      <c r="G10" s="95"/>
      <c r="H10" s="95"/>
      <c r="I10" s="92" t="s">
        <v>12</v>
      </c>
      <c r="J10" s="92"/>
      <c r="K10" s="66" t="s">
        <v>12</v>
      </c>
      <c r="L10" s="66" t="s">
        <v>208</v>
      </c>
      <c r="M10" s="92" t="s">
        <v>208</v>
      </c>
      <c r="N10" s="92"/>
      <c r="O10" s="92"/>
      <c r="P10" s="92"/>
      <c r="Q10" s="92"/>
    </row>
    <row r="11" spans="1:17" ht="27" customHeight="1">
      <c r="A11" s="4"/>
      <c r="B11" s="65"/>
      <c r="C11" s="10"/>
      <c r="D11" s="96"/>
      <c r="E11" s="96"/>
      <c r="F11" s="95" t="s">
        <v>11</v>
      </c>
      <c r="G11" s="95"/>
      <c r="H11" s="95"/>
      <c r="I11" s="92" t="s">
        <v>12</v>
      </c>
      <c r="J11" s="92"/>
      <c r="K11" s="66" t="s">
        <v>12</v>
      </c>
      <c r="L11" s="66" t="s">
        <v>12</v>
      </c>
      <c r="M11" s="92" t="s">
        <v>12</v>
      </c>
      <c r="N11" s="92"/>
      <c r="O11" s="92"/>
      <c r="P11" s="92"/>
      <c r="Q11" s="92"/>
    </row>
    <row r="12" spans="1:17" ht="21" customHeight="1">
      <c r="A12" s="4"/>
      <c r="B12" s="65"/>
      <c r="C12" s="65"/>
      <c r="D12" s="97" t="s">
        <v>212</v>
      </c>
      <c r="E12" s="97"/>
      <c r="F12" s="95" t="s">
        <v>213</v>
      </c>
      <c r="G12" s="95"/>
      <c r="H12" s="95"/>
      <c r="I12" s="92" t="s">
        <v>12</v>
      </c>
      <c r="J12" s="92"/>
      <c r="K12" s="66" t="s">
        <v>12</v>
      </c>
      <c r="L12" s="66" t="s">
        <v>208</v>
      </c>
      <c r="M12" s="92" t="s">
        <v>208</v>
      </c>
      <c r="N12" s="92"/>
      <c r="O12" s="92"/>
      <c r="P12" s="92"/>
      <c r="Q12" s="92"/>
    </row>
    <row r="13" spans="1:17" ht="21" customHeight="1">
      <c r="A13" s="4"/>
      <c r="B13" s="64" t="s">
        <v>255</v>
      </c>
      <c r="C13" s="65"/>
      <c r="D13" s="96"/>
      <c r="E13" s="96"/>
      <c r="F13" s="95" t="s">
        <v>13</v>
      </c>
      <c r="G13" s="95"/>
      <c r="H13" s="95"/>
      <c r="I13" s="92" t="s">
        <v>256</v>
      </c>
      <c r="J13" s="92"/>
      <c r="K13" s="66" t="s">
        <v>257</v>
      </c>
      <c r="L13" s="66" t="s">
        <v>12</v>
      </c>
      <c r="M13" s="92" t="s">
        <v>258</v>
      </c>
      <c r="N13" s="92"/>
      <c r="O13" s="92"/>
      <c r="P13" s="92"/>
      <c r="Q13" s="92"/>
    </row>
    <row r="14" spans="1:17" ht="29.25" customHeight="1">
      <c r="A14" s="4"/>
      <c r="B14" s="10"/>
      <c r="C14" s="65"/>
      <c r="D14" s="96"/>
      <c r="E14" s="96"/>
      <c r="F14" s="95" t="s">
        <v>11</v>
      </c>
      <c r="G14" s="95"/>
      <c r="H14" s="95"/>
      <c r="I14" s="92" t="s">
        <v>259</v>
      </c>
      <c r="J14" s="92"/>
      <c r="K14" s="66" t="s">
        <v>12</v>
      </c>
      <c r="L14" s="66" t="s">
        <v>12</v>
      </c>
      <c r="M14" s="92" t="s">
        <v>259</v>
      </c>
      <c r="N14" s="92"/>
      <c r="O14" s="92"/>
      <c r="P14" s="92"/>
      <c r="Q14" s="92"/>
    </row>
    <row r="15" spans="1:17" ht="20.25" customHeight="1">
      <c r="A15" s="4"/>
      <c r="B15" s="65"/>
      <c r="C15" s="64" t="s">
        <v>260</v>
      </c>
      <c r="D15" s="96"/>
      <c r="E15" s="96"/>
      <c r="F15" s="95" t="s">
        <v>153</v>
      </c>
      <c r="G15" s="95"/>
      <c r="H15" s="95"/>
      <c r="I15" s="92" t="s">
        <v>261</v>
      </c>
      <c r="J15" s="92"/>
      <c r="K15" s="66" t="s">
        <v>257</v>
      </c>
      <c r="L15" s="66" t="s">
        <v>12</v>
      </c>
      <c r="M15" s="92" t="s">
        <v>262</v>
      </c>
      <c r="N15" s="92"/>
      <c r="O15" s="92"/>
      <c r="P15" s="92"/>
      <c r="Q15" s="92"/>
    </row>
    <row r="16" spans="1:17" ht="28.5" customHeight="1">
      <c r="A16" s="4"/>
      <c r="B16" s="65"/>
      <c r="C16" s="10"/>
      <c r="D16" s="96"/>
      <c r="E16" s="96"/>
      <c r="F16" s="95" t="s">
        <v>11</v>
      </c>
      <c r="G16" s="95"/>
      <c r="H16" s="95"/>
      <c r="I16" s="92" t="s">
        <v>12</v>
      </c>
      <c r="J16" s="92"/>
      <c r="K16" s="66" t="s">
        <v>12</v>
      </c>
      <c r="L16" s="66" t="s">
        <v>12</v>
      </c>
      <c r="M16" s="92" t="s">
        <v>12</v>
      </c>
      <c r="N16" s="92"/>
      <c r="O16" s="92"/>
      <c r="P16" s="92"/>
      <c r="Q16" s="92"/>
    </row>
    <row r="17" spans="1:17" ht="45" customHeight="1">
      <c r="A17" s="4"/>
      <c r="B17" s="65"/>
      <c r="C17" s="65"/>
      <c r="D17" s="97" t="s">
        <v>263</v>
      </c>
      <c r="E17" s="97"/>
      <c r="F17" s="95" t="s">
        <v>264</v>
      </c>
      <c r="G17" s="95"/>
      <c r="H17" s="95"/>
      <c r="I17" s="92" t="s">
        <v>265</v>
      </c>
      <c r="J17" s="92"/>
      <c r="K17" s="66" t="s">
        <v>257</v>
      </c>
      <c r="L17" s="66" t="s">
        <v>12</v>
      </c>
      <c r="M17" s="92" t="s">
        <v>12</v>
      </c>
      <c r="N17" s="92"/>
      <c r="O17" s="92"/>
      <c r="P17" s="92"/>
      <c r="Q17" s="92"/>
    </row>
    <row r="18" spans="1:17" ht="19.5" customHeight="1">
      <c r="A18" s="4"/>
      <c r="B18" s="64" t="s">
        <v>146</v>
      </c>
      <c r="C18" s="65"/>
      <c r="D18" s="96"/>
      <c r="E18" s="96"/>
      <c r="F18" s="95" t="s">
        <v>130</v>
      </c>
      <c r="G18" s="95"/>
      <c r="H18" s="95"/>
      <c r="I18" s="92" t="s">
        <v>187</v>
      </c>
      <c r="J18" s="92"/>
      <c r="K18" s="66" t="s">
        <v>12</v>
      </c>
      <c r="L18" s="66" t="s">
        <v>214</v>
      </c>
      <c r="M18" s="92" t="s">
        <v>215</v>
      </c>
      <c r="N18" s="92"/>
      <c r="O18" s="92"/>
      <c r="P18" s="92"/>
      <c r="Q18" s="92"/>
    </row>
    <row r="19" spans="1:17" ht="30" customHeight="1">
      <c r="A19" s="4"/>
      <c r="B19" s="10"/>
      <c r="C19" s="65"/>
      <c r="D19" s="96"/>
      <c r="E19" s="96"/>
      <c r="F19" s="95" t="s">
        <v>11</v>
      </c>
      <c r="G19" s="95"/>
      <c r="H19" s="95"/>
      <c r="I19" s="92" t="s">
        <v>12</v>
      </c>
      <c r="J19" s="92"/>
      <c r="K19" s="66" t="s">
        <v>12</v>
      </c>
      <c r="L19" s="66" t="s">
        <v>12</v>
      </c>
      <c r="M19" s="92" t="s">
        <v>12</v>
      </c>
      <c r="N19" s="92"/>
      <c r="O19" s="92"/>
      <c r="P19" s="92"/>
      <c r="Q19" s="92"/>
    </row>
    <row r="20" spans="1:17" ht="20.25" customHeight="1">
      <c r="A20" s="4"/>
      <c r="B20" s="65"/>
      <c r="C20" s="64" t="s">
        <v>147</v>
      </c>
      <c r="D20" s="96"/>
      <c r="E20" s="96"/>
      <c r="F20" s="95" t="s">
        <v>131</v>
      </c>
      <c r="G20" s="95"/>
      <c r="H20" s="95"/>
      <c r="I20" s="92" t="s">
        <v>188</v>
      </c>
      <c r="J20" s="92"/>
      <c r="K20" s="66" t="s">
        <v>12</v>
      </c>
      <c r="L20" s="66" t="s">
        <v>214</v>
      </c>
      <c r="M20" s="92" t="s">
        <v>216</v>
      </c>
      <c r="N20" s="92"/>
      <c r="O20" s="92"/>
      <c r="P20" s="92"/>
      <c r="Q20" s="92"/>
    </row>
    <row r="21" spans="2:17" ht="27.75" customHeight="1">
      <c r="B21" s="65"/>
      <c r="C21" s="10"/>
      <c r="D21" s="96"/>
      <c r="E21" s="96"/>
      <c r="F21" s="95" t="s">
        <v>11</v>
      </c>
      <c r="G21" s="95"/>
      <c r="H21" s="95"/>
      <c r="I21" s="92" t="s">
        <v>12</v>
      </c>
      <c r="J21" s="92"/>
      <c r="K21" s="66" t="s">
        <v>12</v>
      </c>
      <c r="L21" s="66" t="s">
        <v>12</v>
      </c>
      <c r="M21" s="92" t="s">
        <v>12</v>
      </c>
      <c r="N21" s="92"/>
      <c r="O21" s="92"/>
      <c r="P21" s="92"/>
      <c r="Q21" s="92"/>
    </row>
    <row r="22" spans="2:17" ht="19.5" customHeight="1">
      <c r="B22" s="65"/>
      <c r="C22" s="65"/>
      <c r="D22" s="97" t="s">
        <v>178</v>
      </c>
      <c r="E22" s="97"/>
      <c r="F22" s="95" t="s">
        <v>179</v>
      </c>
      <c r="G22" s="95"/>
      <c r="H22" s="95"/>
      <c r="I22" s="92" t="s">
        <v>189</v>
      </c>
      <c r="J22" s="92"/>
      <c r="K22" s="66" t="s">
        <v>12</v>
      </c>
      <c r="L22" s="66" t="s">
        <v>217</v>
      </c>
      <c r="M22" s="92" t="s">
        <v>218</v>
      </c>
      <c r="N22" s="92"/>
      <c r="O22" s="92"/>
      <c r="P22" s="92"/>
      <c r="Q22" s="92"/>
    </row>
    <row r="23" spans="2:17" ht="20.25" customHeight="1">
      <c r="B23" s="65"/>
      <c r="C23" s="65"/>
      <c r="D23" s="97" t="s">
        <v>148</v>
      </c>
      <c r="E23" s="97"/>
      <c r="F23" s="95" t="s">
        <v>149</v>
      </c>
      <c r="G23" s="95"/>
      <c r="H23" s="95"/>
      <c r="I23" s="92" t="s">
        <v>190</v>
      </c>
      <c r="J23" s="92"/>
      <c r="K23" s="66" t="s">
        <v>12</v>
      </c>
      <c r="L23" s="66" t="s">
        <v>219</v>
      </c>
      <c r="M23" s="92" t="s">
        <v>220</v>
      </c>
      <c r="N23" s="92"/>
      <c r="O23" s="92"/>
      <c r="P23" s="92"/>
      <c r="Q23" s="92"/>
    </row>
    <row r="24" spans="2:17" ht="18" customHeight="1">
      <c r="B24" s="64" t="s">
        <v>165</v>
      </c>
      <c r="C24" s="65"/>
      <c r="D24" s="96"/>
      <c r="E24" s="96"/>
      <c r="F24" s="95" t="s">
        <v>86</v>
      </c>
      <c r="G24" s="95"/>
      <c r="H24" s="95"/>
      <c r="I24" s="92" t="s">
        <v>191</v>
      </c>
      <c r="J24" s="92"/>
      <c r="K24" s="66" t="s">
        <v>12</v>
      </c>
      <c r="L24" s="66" t="s">
        <v>221</v>
      </c>
      <c r="M24" s="92" t="s">
        <v>222</v>
      </c>
      <c r="N24" s="92"/>
      <c r="O24" s="92"/>
      <c r="P24" s="92"/>
      <c r="Q24" s="92"/>
    </row>
    <row r="25" spans="2:17" ht="27" customHeight="1">
      <c r="B25" s="10"/>
      <c r="C25" s="65"/>
      <c r="D25" s="96"/>
      <c r="E25" s="96"/>
      <c r="F25" s="95" t="s">
        <v>11</v>
      </c>
      <c r="G25" s="95"/>
      <c r="H25" s="95"/>
      <c r="I25" s="92" t="s">
        <v>166</v>
      </c>
      <c r="J25" s="92"/>
      <c r="K25" s="66" t="s">
        <v>12</v>
      </c>
      <c r="L25" s="66" t="s">
        <v>12</v>
      </c>
      <c r="M25" s="92" t="s">
        <v>166</v>
      </c>
      <c r="N25" s="92"/>
      <c r="O25" s="92"/>
      <c r="P25" s="92"/>
      <c r="Q25" s="92"/>
    </row>
    <row r="26" spans="2:17" ht="24.75" customHeight="1">
      <c r="B26" s="65"/>
      <c r="C26" s="64" t="s">
        <v>167</v>
      </c>
      <c r="D26" s="96"/>
      <c r="E26" s="96"/>
      <c r="F26" s="95" t="s">
        <v>142</v>
      </c>
      <c r="G26" s="95"/>
      <c r="H26" s="95"/>
      <c r="I26" s="92" t="s">
        <v>192</v>
      </c>
      <c r="J26" s="92"/>
      <c r="K26" s="66" t="s">
        <v>12</v>
      </c>
      <c r="L26" s="66" t="s">
        <v>223</v>
      </c>
      <c r="M26" s="92" t="s">
        <v>224</v>
      </c>
      <c r="N26" s="92"/>
      <c r="O26" s="92"/>
      <c r="P26" s="92"/>
      <c r="Q26" s="92"/>
    </row>
    <row r="27" spans="2:17" ht="27.75" customHeight="1">
      <c r="B27" s="65"/>
      <c r="C27" s="10"/>
      <c r="D27" s="96"/>
      <c r="E27" s="96"/>
      <c r="F27" s="95" t="s">
        <v>11</v>
      </c>
      <c r="G27" s="95"/>
      <c r="H27" s="95"/>
      <c r="I27" s="92" t="s">
        <v>12</v>
      </c>
      <c r="J27" s="92"/>
      <c r="K27" s="66" t="s">
        <v>12</v>
      </c>
      <c r="L27" s="66" t="s">
        <v>12</v>
      </c>
      <c r="M27" s="92" t="s">
        <v>12</v>
      </c>
      <c r="N27" s="92"/>
      <c r="O27" s="92"/>
      <c r="P27" s="92"/>
      <c r="Q27" s="92"/>
    </row>
    <row r="28" spans="2:17" ht="18.75" customHeight="1">
      <c r="B28" s="65"/>
      <c r="C28" s="65"/>
      <c r="D28" s="97" t="s">
        <v>148</v>
      </c>
      <c r="E28" s="97"/>
      <c r="F28" s="95" t="s">
        <v>149</v>
      </c>
      <c r="G28" s="95"/>
      <c r="H28" s="95"/>
      <c r="I28" s="92" t="s">
        <v>193</v>
      </c>
      <c r="J28" s="92"/>
      <c r="K28" s="66" t="s">
        <v>12</v>
      </c>
      <c r="L28" s="66" t="s">
        <v>223</v>
      </c>
      <c r="M28" s="92" t="s">
        <v>225</v>
      </c>
      <c r="N28" s="92"/>
      <c r="O28" s="92"/>
      <c r="P28" s="92"/>
      <c r="Q28" s="92"/>
    </row>
    <row r="29" spans="2:17" ht="20.25" customHeight="1">
      <c r="B29" s="65"/>
      <c r="C29" s="64" t="s">
        <v>194</v>
      </c>
      <c r="D29" s="96"/>
      <c r="E29" s="96"/>
      <c r="F29" s="95" t="s">
        <v>183</v>
      </c>
      <c r="G29" s="95"/>
      <c r="H29" s="95"/>
      <c r="I29" s="92" t="s">
        <v>195</v>
      </c>
      <c r="J29" s="92"/>
      <c r="K29" s="66" t="s">
        <v>12</v>
      </c>
      <c r="L29" s="66" t="s">
        <v>226</v>
      </c>
      <c r="M29" s="92" t="s">
        <v>227</v>
      </c>
      <c r="N29" s="92"/>
      <c r="O29" s="92"/>
      <c r="P29" s="92"/>
      <c r="Q29" s="92"/>
    </row>
    <row r="30" spans="2:17" ht="30" customHeight="1">
      <c r="B30" s="65"/>
      <c r="C30" s="10"/>
      <c r="D30" s="96"/>
      <c r="E30" s="96"/>
      <c r="F30" s="95" t="s">
        <v>11</v>
      </c>
      <c r="G30" s="95"/>
      <c r="H30" s="95"/>
      <c r="I30" s="92" t="s">
        <v>12</v>
      </c>
      <c r="J30" s="92"/>
      <c r="K30" s="66" t="s">
        <v>12</v>
      </c>
      <c r="L30" s="66" t="s">
        <v>12</v>
      </c>
      <c r="M30" s="92" t="s">
        <v>12</v>
      </c>
      <c r="N30" s="92"/>
      <c r="O30" s="92"/>
      <c r="P30" s="92"/>
      <c r="Q30" s="92"/>
    </row>
    <row r="31" spans="2:17" ht="28.5" customHeight="1">
      <c r="B31" s="65"/>
      <c r="C31" s="65"/>
      <c r="D31" s="97" t="s">
        <v>228</v>
      </c>
      <c r="E31" s="97"/>
      <c r="F31" s="95" t="s">
        <v>229</v>
      </c>
      <c r="G31" s="95"/>
      <c r="H31" s="95"/>
      <c r="I31" s="92" t="s">
        <v>230</v>
      </c>
      <c r="J31" s="92"/>
      <c r="K31" s="66" t="s">
        <v>12</v>
      </c>
      <c r="L31" s="66" t="s">
        <v>231</v>
      </c>
      <c r="M31" s="92" t="s">
        <v>232</v>
      </c>
      <c r="N31" s="92"/>
      <c r="O31" s="92"/>
      <c r="P31" s="92"/>
      <c r="Q31" s="92"/>
    </row>
    <row r="32" spans="2:17" ht="18.75" customHeight="1">
      <c r="B32" s="65"/>
      <c r="C32" s="65"/>
      <c r="D32" s="97" t="s">
        <v>233</v>
      </c>
      <c r="E32" s="97"/>
      <c r="F32" s="95" t="s">
        <v>234</v>
      </c>
      <c r="G32" s="95"/>
      <c r="H32" s="95"/>
      <c r="I32" s="92" t="s">
        <v>235</v>
      </c>
      <c r="J32" s="92"/>
      <c r="K32" s="66" t="s">
        <v>12</v>
      </c>
      <c r="L32" s="66" t="s">
        <v>236</v>
      </c>
      <c r="M32" s="92" t="s">
        <v>237</v>
      </c>
      <c r="N32" s="92"/>
      <c r="O32" s="92"/>
      <c r="P32" s="92"/>
      <c r="Q32" s="92"/>
    </row>
    <row r="33" spans="2:17" ht="18.75" customHeight="1">
      <c r="B33" s="104" t="s">
        <v>10</v>
      </c>
      <c r="C33" s="104"/>
      <c r="D33" s="104"/>
      <c r="E33" s="104"/>
      <c r="F33" s="104"/>
      <c r="G33" s="104"/>
      <c r="H33" s="67" t="s">
        <v>17</v>
      </c>
      <c r="I33" s="94" t="s">
        <v>196</v>
      </c>
      <c r="J33" s="94"/>
      <c r="K33" s="68" t="s">
        <v>257</v>
      </c>
      <c r="L33" s="68" t="s">
        <v>238</v>
      </c>
      <c r="M33" s="94" t="s">
        <v>266</v>
      </c>
      <c r="N33" s="94"/>
      <c r="O33" s="94"/>
      <c r="P33" s="94"/>
      <c r="Q33" s="94"/>
    </row>
    <row r="34" spans="2:17" ht="26.25" customHeight="1">
      <c r="B34" s="105"/>
      <c r="C34" s="105"/>
      <c r="D34" s="105"/>
      <c r="E34" s="105"/>
      <c r="F34" s="103" t="s">
        <v>11</v>
      </c>
      <c r="G34" s="103"/>
      <c r="H34" s="103"/>
      <c r="I34" s="93" t="s">
        <v>150</v>
      </c>
      <c r="J34" s="93"/>
      <c r="K34" s="69" t="s">
        <v>12</v>
      </c>
      <c r="L34" s="69" t="s">
        <v>12</v>
      </c>
      <c r="M34" s="93" t="s">
        <v>150</v>
      </c>
      <c r="N34" s="93"/>
      <c r="O34" s="93"/>
      <c r="P34" s="93"/>
      <c r="Q34" s="93"/>
    </row>
    <row r="35" spans="2:17" ht="18" customHeight="1">
      <c r="B35" s="99" t="s">
        <v>18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 ht="20.25" customHeight="1">
      <c r="B36" s="104" t="s">
        <v>18</v>
      </c>
      <c r="C36" s="104"/>
      <c r="D36" s="104"/>
      <c r="E36" s="104"/>
      <c r="F36" s="104"/>
      <c r="G36" s="104"/>
      <c r="H36" s="67" t="s">
        <v>17</v>
      </c>
      <c r="I36" s="94" t="s">
        <v>197</v>
      </c>
      <c r="J36" s="94"/>
      <c r="K36" s="68" t="s">
        <v>12</v>
      </c>
      <c r="L36" s="68" t="s">
        <v>12</v>
      </c>
      <c r="M36" s="94" t="s">
        <v>197</v>
      </c>
      <c r="N36" s="94"/>
      <c r="O36" s="94"/>
      <c r="P36" s="94"/>
      <c r="Q36" s="94"/>
    </row>
    <row r="37" spans="2:17" ht="28.5" customHeight="1">
      <c r="B37" s="105"/>
      <c r="C37" s="105"/>
      <c r="D37" s="105"/>
      <c r="E37" s="105"/>
      <c r="F37" s="103" t="s">
        <v>11</v>
      </c>
      <c r="G37" s="103"/>
      <c r="H37" s="103"/>
      <c r="I37" s="93" t="s">
        <v>198</v>
      </c>
      <c r="J37" s="93"/>
      <c r="K37" s="69" t="s">
        <v>12</v>
      </c>
      <c r="L37" s="69" t="s">
        <v>12</v>
      </c>
      <c r="M37" s="93" t="s">
        <v>198</v>
      </c>
      <c r="N37" s="93"/>
      <c r="O37" s="93"/>
      <c r="P37" s="93"/>
      <c r="Q37" s="93"/>
    </row>
    <row r="38" spans="2:17" ht="21.75" customHeight="1">
      <c r="B38" s="99" t="s">
        <v>19</v>
      </c>
      <c r="C38" s="99"/>
      <c r="D38" s="99"/>
      <c r="E38" s="99"/>
      <c r="F38" s="99"/>
      <c r="G38" s="99"/>
      <c r="H38" s="99"/>
      <c r="I38" s="94" t="s">
        <v>199</v>
      </c>
      <c r="J38" s="94"/>
      <c r="K38" s="68" t="s">
        <v>257</v>
      </c>
      <c r="L38" s="68" t="s">
        <v>238</v>
      </c>
      <c r="M38" s="94" t="s">
        <v>267</v>
      </c>
      <c r="N38" s="94"/>
      <c r="O38" s="94"/>
      <c r="P38" s="94"/>
      <c r="Q38" s="94"/>
    </row>
    <row r="39" spans="2:17" ht="36" customHeight="1">
      <c r="B39" s="99"/>
      <c r="C39" s="99"/>
      <c r="D39" s="99"/>
      <c r="E39" s="99"/>
      <c r="F39" s="108" t="s">
        <v>11</v>
      </c>
      <c r="G39" s="108"/>
      <c r="H39" s="108"/>
      <c r="I39" s="109" t="s">
        <v>200</v>
      </c>
      <c r="J39" s="109"/>
      <c r="K39" s="70" t="s">
        <v>12</v>
      </c>
      <c r="L39" s="70" t="s">
        <v>12</v>
      </c>
      <c r="M39" s="109" t="s">
        <v>200</v>
      </c>
      <c r="N39" s="109"/>
      <c r="O39" s="109"/>
      <c r="P39" s="109"/>
      <c r="Q39" s="109"/>
    </row>
    <row r="40" spans="2:17" ht="24.75" customHeight="1">
      <c r="B40" s="106" t="s">
        <v>62</v>
      </c>
      <c r="C40" s="106"/>
      <c r="D40" s="106"/>
      <c r="E40" s="106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</sheetData>
  <sheetProtection/>
  <mergeCells count="136">
    <mergeCell ref="B40:F40"/>
    <mergeCell ref="G40:Q40"/>
    <mergeCell ref="B38:H38"/>
    <mergeCell ref="I38:J38"/>
    <mergeCell ref="M38:Q38"/>
    <mergeCell ref="B39:E39"/>
    <mergeCell ref="F39:H39"/>
    <mergeCell ref="I39:J39"/>
    <mergeCell ref="M39:Q39"/>
    <mergeCell ref="B36:G36"/>
    <mergeCell ref="I36:J36"/>
    <mergeCell ref="M36:Q36"/>
    <mergeCell ref="B37:E37"/>
    <mergeCell ref="F37:H37"/>
    <mergeCell ref="I37:J37"/>
    <mergeCell ref="M37:Q37"/>
    <mergeCell ref="D32:E32"/>
    <mergeCell ref="B33:G33"/>
    <mergeCell ref="B35:Q35"/>
    <mergeCell ref="B34:E34"/>
    <mergeCell ref="M31:Q31"/>
    <mergeCell ref="M33:Q33"/>
    <mergeCell ref="M34:Q34"/>
    <mergeCell ref="D30:E30"/>
    <mergeCell ref="F30:H30"/>
    <mergeCell ref="I30:J30"/>
    <mergeCell ref="M30:Q30"/>
    <mergeCell ref="D31:E31"/>
    <mergeCell ref="F31:H31"/>
    <mergeCell ref="M27:Q27"/>
    <mergeCell ref="I28:J28"/>
    <mergeCell ref="F29:H29"/>
    <mergeCell ref="D28:E28"/>
    <mergeCell ref="F28:H28"/>
    <mergeCell ref="D29:E29"/>
    <mergeCell ref="D22:E22"/>
    <mergeCell ref="F22:H22"/>
    <mergeCell ref="I22:J22"/>
    <mergeCell ref="D27:E27"/>
    <mergeCell ref="F27:H27"/>
    <mergeCell ref="I27:J27"/>
    <mergeCell ref="M20:Q20"/>
    <mergeCell ref="D26:E26"/>
    <mergeCell ref="F26:H26"/>
    <mergeCell ref="I26:J26"/>
    <mergeCell ref="M26:Q26"/>
    <mergeCell ref="D24:E24"/>
    <mergeCell ref="M21:Q21"/>
    <mergeCell ref="F20:H20"/>
    <mergeCell ref="D21:E21"/>
    <mergeCell ref="D25:E25"/>
    <mergeCell ref="M25:Q25"/>
    <mergeCell ref="F32:H32"/>
    <mergeCell ref="F34:H34"/>
    <mergeCell ref="I24:J24"/>
    <mergeCell ref="M24:Q24"/>
    <mergeCell ref="F24:H24"/>
    <mergeCell ref="F25:H25"/>
    <mergeCell ref="I25:J25"/>
    <mergeCell ref="M28:Q28"/>
    <mergeCell ref="M29:Q29"/>
    <mergeCell ref="M19:Q19"/>
    <mergeCell ref="F15:H15"/>
    <mergeCell ref="D23:E23"/>
    <mergeCell ref="F23:H23"/>
    <mergeCell ref="I23:J23"/>
    <mergeCell ref="M23:Q23"/>
    <mergeCell ref="D20:E20"/>
    <mergeCell ref="M18:Q18"/>
    <mergeCell ref="M15:Q15"/>
    <mergeCell ref="M22:Q22"/>
    <mergeCell ref="K1:P1"/>
    <mergeCell ref="A2:P2"/>
    <mergeCell ref="I8:J8"/>
    <mergeCell ref="D5:E5"/>
    <mergeCell ref="M5:Q5"/>
    <mergeCell ref="I16:J16"/>
    <mergeCell ref="M16:Q16"/>
    <mergeCell ref="I14:J14"/>
    <mergeCell ref="D6:E6"/>
    <mergeCell ref="M6:Q6"/>
    <mergeCell ref="O3:P3"/>
    <mergeCell ref="M8:Q8"/>
    <mergeCell ref="D8:E8"/>
    <mergeCell ref="F11:H11"/>
    <mergeCell ref="M10:Q10"/>
    <mergeCell ref="F9:H9"/>
    <mergeCell ref="F10:H10"/>
    <mergeCell ref="F5:H5"/>
    <mergeCell ref="D11:E11"/>
    <mergeCell ref="F8:H8"/>
    <mergeCell ref="M13:Q13"/>
    <mergeCell ref="I13:J13"/>
    <mergeCell ref="I17:J17"/>
    <mergeCell ref="I15:J15"/>
    <mergeCell ref="M14:Q14"/>
    <mergeCell ref="D15:E15"/>
    <mergeCell ref="F17:H17"/>
    <mergeCell ref="D14:E14"/>
    <mergeCell ref="D17:E17"/>
    <mergeCell ref="I5:J5"/>
    <mergeCell ref="I6:J6"/>
    <mergeCell ref="F6:H6"/>
    <mergeCell ref="B7:Q7"/>
    <mergeCell ref="M9:Q9"/>
    <mergeCell ref="D10:E10"/>
    <mergeCell ref="D9:E9"/>
    <mergeCell ref="I10:J10"/>
    <mergeCell ref="I9:J9"/>
    <mergeCell ref="D18:E18"/>
    <mergeCell ref="F18:H18"/>
    <mergeCell ref="D19:E19"/>
    <mergeCell ref="F12:H12"/>
    <mergeCell ref="F14:H14"/>
    <mergeCell ref="D16:E16"/>
    <mergeCell ref="D12:E12"/>
    <mergeCell ref="D13:E13"/>
    <mergeCell ref="F13:H13"/>
    <mergeCell ref="I33:J33"/>
    <mergeCell ref="I19:J19"/>
    <mergeCell ref="I18:J18"/>
    <mergeCell ref="F21:H21"/>
    <mergeCell ref="I21:J21"/>
    <mergeCell ref="I12:J12"/>
    <mergeCell ref="F16:H16"/>
    <mergeCell ref="F19:H19"/>
    <mergeCell ref="M12:Q12"/>
    <mergeCell ref="M17:Q17"/>
    <mergeCell ref="I11:J11"/>
    <mergeCell ref="I20:J20"/>
    <mergeCell ref="M11:Q11"/>
    <mergeCell ref="I34:J34"/>
    <mergeCell ref="I31:J31"/>
    <mergeCell ref="I29:J29"/>
    <mergeCell ref="I32:J32"/>
    <mergeCell ref="M32:Q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4"/>
  <sheetViews>
    <sheetView showGridLines="0" zoomScalePageLayoutView="0" workbookViewId="0" topLeftCell="A1">
      <selection activeCell="AA9" sqref="AA9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8.16015625" style="1" customWidth="1"/>
    <col min="6" max="6" width="8.5" style="1" customWidth="1"/>
    <col min="7" max="7" width="6.33203125" style="1" customWidth="1"/>
    <col min="8" max="8" width="5.33203125" style="1" customWidth="1"/>
    <col min="9" max="9" width="11.33203125" style="1" customWidth="1"/>
    <col min="10" max="10" width="10.83203125" style="1" customWidth="1"/>
    <col min="11" max="11" width="11.33203125" style="1" customWidth="1"/>
    <col min="12" max="12" width="10.5" style="1" customWidth="1"/>
    <col min="13" max="14" width="9.83203125" style="1" customWidth="1"/>
    <col min="15" max="15" width="8.83203125" style="1" customWidth="1"/>
    <col min="16" max="16" width="8.16015625" style="1" customWidth="1"/>
    <col min="17" max="17" width="8.66015625" style="1" customWidth="1"/>
    <col min="18" max="18" width="10" style="1" customWidth="1"/>
    <col min="19" max="19" width="9.66015625" style="1" customWidth="1"/>
    <col min="20" max="20" width="4.83203125" style="1" customWidth="1"/>
    <col min="21" max="21" width="4.5" style="1" customWidth="1"/>
    <col min="22" max="22" width="5.16015625" style="1" customWidth="1"/>
    <col min="23" max="23" width="2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19" t="s">
        <v>269</v>
      </c>
      <c r="O1" s="119"/>
      <c r="P1" s="119"/>
      <c r="Q1" s="119"/>
      <c r="R1" s="119"/>
      <c r="S1" s="119"/>
      <c r="T1" s="119"/>
      <c r="U1" s="9"/>
      <c r="V1" s="9"/>
      <c r="W1" s="8"/>
    </row>
    <row r="2" spans="1:23" ht="21.75" customHeight="1">
      <c r="A2" s="120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8"/>
    </row>
    <row r="3" ht="7.5" customHeight="1"/>
    <row r="4" spans="1:25" ht="12.75" customHeight="1">
      <c r="A4" s="116" t="s">
        <v>1</v>
      </c>
      <c r="B4" s="116" t="s">
        <v>2</v>
      </c>
      <c r="C4" s="61"/>
      <c r="D4" s="116" t="s">
        <v>4</v>
      </c>
      <c r="E4" s="116"/>
      <c r="F4" s="116"/>
      <c r="G4" s="116" t="s">
        <v>36</v>
      </c>
      <c r="H4" s="116"/>
      <c r="I4" s="116" t="s">
        <v>35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1:25" ht="9" customHeight="1">
      <c r="A5" s="116"/>
      <c r="B5" s="116"/>
      <c r="C5" s="61"/>
      <c r="D5" s="116"/>
      <c r="E5" s="116"/>
      <c r="F5" s="116"/>
      <c r="G5" s="116"/>
      <c r="H5" s="116"/>
      <c r="I5" s="116" t="s">
        <v>34</v>
      </c>
      <c r="J5" s="116" t="s">
        <v>29</v>
      </c>
      <c r="K5" s="116"/>
      <c r="L5" s="116"/>
      <c r="M5" s="116"/>
      <c r="N5" s="116"/>
      <c r="O5" s="116"/>
      <c r="P5" s="116"/>
      <c r="Q5" s="116"/>
      <c r="R5" s="116" t="s">
        <v>33</v>
      </c>
      <c r="S5" s="116" t="s">
        <v>29</v>
      </c>
      <c r="T5" s="116"/>
      <c r="U5" s="116"/>
      <c r="V5" s="116"/>
      <c r="W5" s="116"/>
      <c r="X5" s="116"/>
      <c r="Y5" s="116"/>
    </row>
    <row r="6" spans="1:25" ht="5.25" customHeight="1">
      <c r="A6" s="116"/>
      <c r="B6" s="116"/>
      <c r="C6" s="6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 t="s">
        <v>32</v>
      </c>
      <c r="T6" s="116" t="s">
        <v>31</v>
      </c>
      <c r="U6" s="116"/>
      <c r="V6" s="116" t="s">
        <v>151</v>
      </c>
      <c r="W6" s="116" t="s">
        <v>152</v>
      </c>
      <c r="X6" s="116"/>
      <c r="Y6" s="116"/>
    </row>
    <row r="7" spans="1:25" ht="12.75" customHeight="1">
      <c r="A7" s="116"/>
      <c r="B7" s="116"/>
      <c r="C7" s="61"/>
      <c r="D7" s="116"/>
      <c r="E7" s="116"/>
      <c r="F7" s="116"/>
      <c r="G7" s="116"/>
      <c r="H7" s="116"/>
      <c r="I7" s="116"/>
      <c r="J7" s="116" t="s">
        <v>30</v>
      </c>
      <c r="K7" s="116" t="s">
        <v>29</v>
      </c>
      <c r="L7" s="116"/>
      <c r="M7" s="116" t="s">
        <v>28</v>
      </c>
      <c r="N7" s="116" t="s">
        <v>27</v>
      </c>
      <c r="O7" s="116" t="s">
        <v>26</v>
      </c>
      <c r="P7" s="116" t="s">
        <v>25</v>
      </c>
      <c r="Q7" s="116" t="s">
        <v>24</v>
      </c>
      <c r="R7" s="116"/>
      <c r="S7" s="116"/>
      <c r="T7" s="116"/>
      <c r="U7" s="116"/>
      <c r="V7" s="116"/>
      <c r="W7" s="116"/>
      <c r="X7" s="116"/>
      <c r="Y7" s="116"/>
    </row>
    <row r="8" spans="1:25" ht="8.25" customHeight="1">
      <c r="A8" s="116"/>
      <c r="B8" s="116"/>
      <c r="C8" s="61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 t="s">
        <v>23</v>
      </c>
      <c r="U8" s="116"/>
      <c r="V8" s="116"/>
      <c r="W8" s="116"/>
      <c r="X8" s="116"/>
      <c r="Y8" s="116"/>
    </row>
    <row r="9" spans="1:25" ht="46.5" customHeight="1">
      <c r="A9" s="116"/>
      <c r="B9" s="116"/>
      <c r="C9" s="61"/>
      <c r="D9" s="116"/>
      <c r="E9" s="116"/>
      <c r="F9" s="116"/>
      <c r="G9" s="116"/>
      <c r="H9" s="116"/>
      <c r="I9" s="116"/>
      <c r="J9" s="116"/>
      <c r="K9" s="11" t="s">
        <v>22</v>
      </c>
      <c r="L9" s="11" t="s">
        <v>21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12.75">
      <c r="A10" s="11">
        <v>1</v>
      </c>
      <c r="B10" s="11">
        <v>2</v>
      </c>
      <c r="C10" s="61"/>
      <c r="D10" s="116">
        <v>4</v>
      </c>
      <c r="E10" s="116"/>
      <c r="F10" s="116"/>
      <c r="G10" s="116">
        <v>5</v>
      </c>
      <c r="H10" s="116"/>
      <c r="I10" s="11">
        <v>6</v>
      </c>
      <c r="J10" s="11">
        <v>7</v>
      </c>
      <c r="K10" s="11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6">
        <v>17</v>
      </c>
      <c r="U10" s="116"/>
      <c r="V10" s="11">
        <v>18</v>
      </c>
      <c r="W10" s="116">
        <v>19</v>
      </c>
      <c r="X10" s="116"/>
      <c r="Y10" s="116"/>
    </row>
    <row r="11" spans="1:25" ht="20.25" customHeight="1">
      <c r="A11" s="116">
        <v>600</v>
      </c>
      <c r="B11" s="116"/>
      <c r="C11" s="117" t="s">
        <v>128</v>
      </c>
      <c r="D11" s="117"/>
      <c r="E11" s="117"/>
      <c r="F11" s="62" t="s">
        <v>75</v>
      </c>
      <c r="G11" s="112">
        <v>9754392</v>
      </c>
      <c r="H11" s="112"/>
      <c r="I11" s="50">
        <v>7763282</v>
      </c>
      <c r="J11" s="50">
        <v>7733282</v>
      </c>
      <c r="K11" s="50">
        <v>992542</v>
      </c>
      <c r="L11" s="50">
        <v>6740740</v>
      </c>
      <c r="M11" s="50">
        <v>0</v>
      </c>
      <c r="N11" s="50">
        <v>30000</v>
      </c>
      <c r="O11" s="50">
        <v>0</v>
      </c>
      <c r="P11" s="50">
        <v>0</v>
      </c>
      <c r="Q11" s="50">
        <v>0</v>
      </c>
      <c r="R11" s="50">
        <v>1991110</v>
      </c>
      <c r="S11" s="50">
        <v>1991110</v>
      </c>
      <c r="T11" s="112">
        <v>0</v>
      </c>
      <c r="U11" s="112"/>
      <c r="V11" s="50">
        <v>0</v>
      </c>
      <c r="W11" s="112">
        <v>0</v>
      </c>
      <c r="X11" s="112"/>
      <c r="Y11" s="112"/>
    </row>
    <row r="12" spans="1:25" ht="18" customHeight="1">
      <c r="A12" s="116"/>
      <c r="B12" s="116"/>
      <c r="C12" s="117"/>
      <c r="D12" s="117"/>
      <c r="E12" s="117"/>
      <c r="F12" s="62" t="s">
        <v>76</v>
      </c>
      <c r="G12" s="112">
        <v>-17360</v>
      </c>
      <c r="H12" s="112"/>
      <c r="I12" s="50">
        <v>-17360</v>
      </c>
      <c r="J12" s="50">
        <v>-17360</v>
      </c>
      <c r="K12" s="50">
        <v>-1340</v>
      </c>
      <c r="L12" s="50">
        <v>-16020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112">
        <v>0</v>
      </c>
      <c r="U12" s="112"/>
      <c r="V12" s="50">
        <v>0</v>
      </c>
      <c r="W12" s="112">
        <v>0</v>
      </c>
      <c r="X12" s="112"/>
      <c r="Y12" s="112"/>
    </row>
    <row r="13" spans="1:25" ht="18" customHeight="1">
      <c r="A13" s="116"/>
      <c r="B13" s="116"/>
      <c r="C13" s="117"/>
      <c r="D13" s="117"/>
      <c r="E13" s="117"/>
      <c r="F13" s="62" t="s">
        <v>77</v>
      </c>
      <c r="G13" s="112">
        <v>17360</v>
      </c>
      <c r="H13" s="112"/>
      <c r="I13" s="50">
        <v>17360</v>
      </c>
      <c r="J13" s="50">
        <v>13960</v>
      </c>
      <c r="K13" s="50">
        <v>13960</v>
      </c>
      <c r="L13" s="50">
        <v>0</v>
      </c>
      <c r="M13" s="50">
        <v>0</v>
      </c>
      <c r="N13" s="50">
        <v>3400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112">
        <v>0</v>
      </c>
      <c r="U13" s="112"/>
      <c r="V13" s="50">
        <v>0</v>
      </c>
      <c r="W13" s="112">
        <v>0</v>
      </c>
      <c r="X13" s="112"/>
      <c r="Y13" s="112"/>
    </row>
    <row r="14" spans="1:25" ht="21" customHeight="1" thickBot="1">
      <c r="A14" s="116"/>
      <c r="B14" s="116"/>
      <c r="C14" s="117"/>
      <c r="D14" s="117"/>
      <c r="E14" s="117"/>
      <c r="F14" s="62" t="s">
        <v>78</v>
      </c>
      <c r="G14" s="112">
        <v>9754392</v>
      </c>
      <c r="H14" s="112"/>
      <c r="I14" s="50">
        <v>7763282</v>
      </c>
      <c r="J14" s="50">
        <v>7729882</v>
      </c>
      <c r="K14" s="50">
        <v>1005162</v>
      </c>
      <c r="L14" s="50">
        <v>6724720</v>
      </c>
      <c r="M14" s="50">
        <v>0</v>
      </c>
      <c r="N14" s="50">
        <v>33400</v>
      </c>
      <c r="O14" s="50">
        <v>0</v>
      </c>
      <c r="P14" s="50">
        <v>0</v>
      </c>
      <c r="Q14" s="50">
        <v>0</v>
      </c>
      <c r="R14" s="50">
        <v>1991110</v>
      </c>
      <c r="S14" s="50">
        <v>1991110</v>
      </c>
      <c r="T14" s="112">
        <v>0</v>
      </c>
      <c r="U14" s="112"/>
      <c r="V14" s="50">
        <v>0</v>
      </c>
      <c r="W14" s="112">
        <v>0</v>
      </c>
      <c r="X14" s="112"/>
      <c r="Y14" s="112"/>
    </row>
    <row r="15" spans="1:25" ht="14.25" customHeight="1" thickBot="1">
      <c r="A15" s="113"/>
      <c r="B15" s="113">
        <v>60014</v>
      </c>
      <c r="C15" s="114" t="s">
        <v>129</v>
      </c>
      <c r="D15" s="114"/>
      <c r="E15" s="114"/>
      <c r="F15" s="63" t="s">
        <v>75</v>
      </c>
      <c r="G15" s="115">
        <v>6298743</v>
      </c>
      <c r="H15" s="115"/>
      <c r="I15" s="51">
        <v>4437633</v>
      </c>
      <c r="J15" s="51">
        <v>4407633</v>
      </c>
      <c r="K15" s="51">
        <v>991992</v>
      </c>
      <c r="L15" s="51">
        <v>3415641</v>
      </c>
      <c r="M15" s="51">
        <v>0</v>
      </c>
      <c r="N15" s="51">
        <v>30000</v>
      </c>
      <c r="O15" s="51">
        <v>0</v>
      </c>
      <c r="P15" s="51">
        <v>0</v>
      </c>
      <c r="Q15" s="51">
        <v>0</v>
      </c>
      <c r="R15" s="51">
        <v>1861110</v>
      </c>
      <c r="S15" s="51">
        <v>1861110</v>
      </c>
      <c r="T15" s="115">
        <v>0</v>
      </c>
      <c r="U15" s="115"/>
      <c r="V15" s="51">
        <v>0</v>
      </c>
      <c r="W15" s="112">
        <v>0</v>
      </c>
      <c r="X15" s="112"/>
      <c r="Y15" s="112"/>
    </row>
    <row r="16" spans="1:25" ht="21" customHeight="1" thickBot="1">
      <c r="A16" s="113"/>
      <c r="B16" s="113"/>
      <c r="C16" s="114"/>
      <c r="D16" s="114"/>
      <c r="E16" s="114"/>
      <c r="F16" s="62" t="s">
        <v>76</v>
      </c>
      <c r="G16" s="112">
        <v>-17360</v>
      </c>
      <c r="H16" s="112"/>
      <c r="I16" s="50">
        <v>-17360</v>
      </c>
      <c r="J16" s="50">
        <v>-17360</v>
      </c>
      <c r="K16" s="50">
        <v>-1340</v>
      </c>
      <c r="L16" s="50">
        <v>-16020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112">
        <v>0</v>
      </c>
      <c r="U16" s="112"/>
      <c r="V16" s="50">
        <v>0</v>
      </c>
      <c r="W16" s="112">
        <v>0</v>
      </c>
      <c r="X16" s="112"/>
      <c r="Y16" s="112"/>
    </row>
    <row r="17" spans="1:25" ht="18.75" customHeight="1" thickBot="1">
      <c r="A17" s="113"/>
      <c r="B17" s="113"/>
      <c r="C17" s="114"/>
      <c r="D17" s="114"/>
      <c r="E17" s="114"/>
      <c r="F17" s="62" t="s">
        <v>77</v>
      </c>
      <c r="G17" s="112">
        <v>17360</v>
      </c>
      <c r="H17" s="112"/>
      <c r="I17" s="50">
        <v>17360</v>
      </c>
      <c r="J17" s="50">
        <v>13960</v>
      </c>
      <c r="K17" s="50">
        <v>13960</v>
      </c>
      <c r="L17" s="50">
        <v>0</v>
      </c>
      <c r="M17" s="50">
        <v>0</v>
      </c>
      <c r="N17" s="50">
        <v>3400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112">
        <v>0</v>
      </c>
      <c r="U17" s="112"/>
      <c r="V17" s="50">
        <v>0</v>
      </c>
      <c r="W17" s="112">
        <v>0</v>
      </c>
      <c r="X17" s="112"/>
      <c r="Y17" s="112"/>
    </row>
    <row r="18" spans="1:25" ht="19.5" customHeight="1">
      <c r="A18" s="113"/>
      <c r="B18" s="113"/>
      <c r="C18" s="114"/>
      <c r="D18" s="114"/>
      <c r="E18" s="114"/>
      <c r="F18" s="62" t="s">
        <v>78</v>
      </c>
      <c r="G18" s="112">
        <v>6298743</v>
      </c>
      <c r="H18" s="112"/>
      <c r="I18" s="50">
        <v>4437633</v>
      </c>
      <c r="J18" s="50">
        <v>4404233</v>
      </c>
      <c r="K18" s="50">
        <v>1004612</v>
      </c>
      <c r="L18" s="50">
        <v>3399621</v>
      </c>
      <c r="M18" s="50">
        <v>0</v>
      </c>
      <c r="N18" s="50">
        <v>33400</v>
      </c>
      <c r="O18" s="50">
        <v>0</v>
      </c>
      <c r="P18" s="50">
        <v>0</v>
      </c>
      <c r="Q18" s="50">
        <v>0</v>
      </c>
      <c r="R18" s="50">
        <v>1861110</v>
      </c>
      <c r="S18" s="50">
        <v>1861110</v>
      </c>
      <c r="T18" s="112">
        <v>0</v>
      </c>
      <c r="U18" s="112"/>
      <c r="V18" s="50">
        <v>0</v>
      </c>
      <c r="W18" s="112">
        <v>0</v>
      </c>
      <c r="X18" s="112"/>
      <c r="Y18" s="112"/>
    </row>
    <row r="19" spans="1:25" ht="20.25" customHeight="1">
      <c r="A19" s="116">
        <v>710</v>
      </c>
      <c r="B19" s="116"/>
      <c r="C19" s="117" t="s">
        <v>239</v>
      </c>
      <c r="D19" s="117"/>
      <c r="E19" s="117"/>
      <c r="F19" s="62" t="s">
        <v>75</v>
      </c>
      <c r="G19" s="112">
        <v>813000</v>
      </c>
      <c r="H19" s="112"/>
      <c r="I19" s="50">
        <v>612000</v>
      </c>
      <c r="J19" s="50">
        <v>612000</v>
      </c>
      <c r="K19" s="50">
        <v>421722</v>
      </c>
      <c r="L19" s="50">
        <v>190278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201000</v>
      </c>
      <c r="S19" s="50">
        <v>201000</v>
      </c>
      <c r="T19" s="112">
        <v>201000</v>
      </c>
      <c r="U19" s="112"/>
      <c r="V19" s="50">
        <v>0</v>
      </c>
      <c r="W19" s="112">
        <v>0</v>
      </c>
      <c r="X19" s="112"/>
      <c r="Y19" s="112"/>
    </row>
    <row r="20" spans="1:25" ht="18" customHeight="1">
      <c r="A20" s="116"/>
      <c r="B20" s="116"/>
      <c r="C20" s="117"/>
      <c r="D20" s="117"/>
      <c r="E20" s="117"/>
      <c r="F20" s="62" t="s">
        <v>76</v>
      </c>
      <c r="G20" s="112">
        <v>-5529</v>
      </c>
      <c r="H20" s="112"/>
      <c r="I20" s="50">
        <v>-5529</v>
      </c>
      <c r="J20" s="50">
        <v>-5529</v>
      </c>
      <c r="K20" s="50">
        <v>0</v>
      </c>
      <c r="L20" s="50">
        <v>-5529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112">
        <v>0</v>
      </c>
      <c r="U20" s="112"/>
      <c r="V20" s="50">
        <v>0</v>
      </c>
      <c r="W20" s="112">
        <v>0</v>
      </c>
      <c r="X20" s="112"/>
      <c r="Y20" s="112"/>
    </row>
    <row r="21" spans="1:25" ht="18.75" customHeight="1">
      <c r="A21" s="116"/>
      <c r="B21" s="116"/>
      <c r="C21" s="117"/>
      <c r="D21" s="117"/>
      <c r="E21" s="117"/>
      <c r="F21" s="62" t="s">
        <v>77</v>
      </c>
      <c r="G21" s="112">
        <v>5529</v>
      </c>
      <c r="H21" s="112"/>
      <c r="I21" s="50">
        <v>5529</v>
      </c>
      <c r="J21" s="50">
        <v>5529</v>
      </c>
      <c r="K21" s="50">
        <v>5529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112">
        <v>0</v>
      </c>
      <c r="U21" s="112"/>
      <c r="V21" s="50">
        <v>0</v>
      </c>
      <c r="W21" s="112">
        <v>0</v>
      </c>
      <c r="X21" s="112"/>
      <c r="Y21" s="112"/>
    </row>
    <row r="22" spans="1:25" ht="21" customHeight="1" thickBot="1">
      <c r="A22" s="116"/>
      <c r="B22" s="116"/>
      <c r="C22" s="117"/>
      <c r="D22" s="117"/>
      <c r="E22" s="117"/>
      <c r="F22" s="62" t="s">
        <v>78</v>
      </c>
      <c r="G22" s="112">
        <v>813000</v>
      </c>
      <c r="H22" s="112"/>
      <c r="I22" s="50">
        <v>612000</v>
      </c>
      <c r="J22" s="50">
        <v>612000</v>
      </c>
      <c r="K22" s="50">
        <v>427251</v>
      </c>
      <c r="L22" s="50">
        <v>184749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201000</v>
      </c>
      <c r="S22" s="50">
        <v>201000</v>
      </c>
      <c r="T22" s="112">
        <v>201000</v>
      </c>
      <c r="U22" s="112"/>
      <c r="V22" s="50">
        <v>0</v>
      </c>
      <c r="W22" s="112">
        <v>0</v>
      </c>
      <c r="X22" s="112"/>
      <c r="Y22" s="112"/>
    </row>
    <row r="23" spans="1:25" ht="18.75" customHeight="1" thickBot="1">
      <c r="A23" s="113"/>
      <c r="B23" s="113">
        <v>71015</v>
      </c>
      <c r="C23" s="114" t="s">
        <v>240</v>
      </c>
      <c r="D23" s="114"/>
      <c r="E23" s="114"/>
      <c r="F23" s="63" t="s">
        <v>75</v>
      </c>
      <c r="G23" s="115">
        <v>287000</v>
      </c>
      <c r="H23" s="115"/>
      <c r="I23" s="51">
        <v>287000</v>
      </c>
      <c r="J23" s="51">
        <v>287000</v>
      </c>
      <c r="K23" s="51">
        <v>246722</v>
      </c>
      <c r="L23" s="51">
        <v>40278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115">
        <v>0</v>
      </c>
      <c r="U23" s="115"/>
      <c r="V23" s="51">
        <v>0</v>
      </c>
      <c r="W23" s="112">
        <v>0</v>
      </c>
      <c r="X23" s="112"/>
      <c r="Y23" s="112"/>
    </row>
    <row r="24" spans="1:25" ht="16.5" customHeight="1" thickBot="1">
      <c r="A24" s="113"/>
      <c r="B24" s="113"/>
      <c r="C24" s="114"/>
      <c r="D24" s="114"/>
      <c r="E24" s="114"/>
      <c r="F24" s="62" t="s">
        <v>76</v>
      </c>
      <c r="G24" s="112">
        <v>-5529</v>
      </c>
      <c r="H24" s="112"/>
      <c r="I24" s="50">
        <v>-5529</v>
      </c>
      <c r="J24" s="50">
        <v>-5529</v>
      </c>
      <c r="K24" s="50">
        <v>0</v>
      </c>
      <c r="L24" s="50">
        <v>-5529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112">
        <v>0</v>
      </c>
      <c r="U24" s="112"/>
      <c r="V24" s="50">
        <v>0</v>
      </c>
      <c r="W24" s="112">
        <v>0</v>
      </c>
      <c r="X24" s="112"/>
      <c r="Y24" s="112"/>
    </row>
    <row r="25" spans="1:25" ht="19.5" customHeight="1" thickBot="1">
      <c r="A25" s="113"/>
      <c r="B25" s="113"/>
      <c r="C25" s="114"/>
      <c r="D25" s="114"/>
      <c r="E25" s="114"/>
      <c r="F25" s="62" t="s">
        <v>77</v>
      </c>
      <c r="G25" s="112">
        <v>5529</v>
      </c>
      <c r="H25" s="112"/>
      <c r="I25" s="50">
        <v>5529</v>
      </c>
      <c r="J25" s="50">
        <v>5529</v>
      </c>
      <c r="K25" s="50">
        <v>5529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112">
        <v>0</v>
      </c>
      <c r="U25" s="112"/>
      <c r="V25" s="50">
        <v>0</v>
      </c>
      <c r="W25" s="112">
        <v>0</v>
      </c>
      <c r="X25" s="112"/>
      <c r="Y25" s="112"/>
    </row>
    <row r="26" spans="1:25" ht="19.5" customHeight="1">
      <c r="A26" s="113"/>
      <c r="B26" s="113"/>
      <c r="C26" s="114"/>
      <c r="D26" s="114"/>
      <c r="E26" s="114"/>
      <c r="F26" s="62" t="s">
        <v>78</v>
      </c>
      <c r="G26" s="112">
        <v>287000</v>
      </c>
      <c r="H26" s="112"/>
      <c r="I26" s="50">
        <v>287000</v>
      </c>
      <c r="J26" s="50">
        <v>287000</v>
      </c>
      <c r="K26" s="50">
        <v>252251</v>
      </c>
      <c r="L26" s="50">
        <v>34749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112">
        <v>0</v>
      </c>
      <c r="U26" s="112"/>
      <c r="V26" s="50">
        <v>0</v>
      </c>
      <c r="W26" s="112">
        <v>0</v>
      </c>
      <c r="X26" s="112"/>
      <c r="Y26" s="112"/>
    </row>
    <row r="27" spans="1:25" ht="18.75" customHeight="1">
      <c r="A27" s="116">
        <v>754</v>
      </c>
      <c r="B27" s="116"/>
      <c r="C27" s="117" t="s">
        <v>143</v>
      </c>
      <c r="D27" s="117"/>
      <c r="E27" s="117"/>
      <c r="F27" s="62" t="s">
        <v>75</v>
      </c>
      <c r="G27" s="112">
        <v>4359168</v>
      </c>
      <c r="H27" s="112"/>
      <c r="I27" s="50">
        <v>4321168</v>
      </c>
      <c r="J27" s="50">
        <v>4143928</v>
      </c>
      <c r="K27" s="50">
        <v>3287717</v>
      </c>
      <c r="L27" s="50">
        <v>856211</v>
      </c>
      <c r="M27" s="50">
        <v>0</v>
      </c>
      <c r="N27" s="50">
        <v>177240</v>
      </c>
      <c r="O27" s="50">
        <v>0</v>
      </c>
      <c r="P27" s="50">
        <v>0</v>
      </c>
      <c r="Q27" s="50">
        <v>0</v>
      </c>
      <c r="R27" s="50">
        <v>38000</v>
      </c>
      <c r="S27" s="50">
        <v>38000</v>
      </c>
      <c r="T27" s="112">
        <v>0</v>
      </c>
      <c r="U27" s="112"/>
      <c r="V27" s="50">
        <v>0</v>
      </c>
      <c r="W27" s="112">
        <v>0</v>
      </c>
      <c r="X27" s="112"/>
      <c r="Y27" s="112"/>
    </row>
    <row r="28" spans="1:25" ht="17.25" customHeight="1">
      <c r="A28" s="116"/>
      <c r="B28" s="116"/>
      <c r="C28" s="117"/>
      <c r="D28" s="117"/>
      <c r="E28" s="117"/>
      <c r="F28" s="62" t="s">
        <v>76</v>
      </c>
      <c r="G28" s="112">
        <v>-813</v>
      </c>
      <c r="H28" s="112"/>
      <c r="I28" s="50">
        <v>-813</v>
      </c>
      <c r="J28" s="50">
        <v>-813</v>
      </c>
      <c r="K28" s="50">
        <v>-813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112">
        <v>0</v>
      </c>
      <c r="U28" s="112"/>
      <c r="V28" s="50">
        <v>0</v>
      </c>
      <c r="W28" s="112">
        <v>0</v>
      </c>
      <c r="X28" s="112"/>
      <c r="Y28" s="112"/>
    </row>
    <row r="29" spans="1:25" ht="19.5" customHeight="1">
      <c r="A29" s="116"/>
      <c r="B29" s="116"/>
      <c r="C29" s="117"/>
      <c r="D29" s="117"/>
      <c r="E29" s="117"/>
      <c r="F29" s="62" t="s">
        <v>77</v>
      </c>
      <c r="G29" s="112">
        <v>813</v>
      </c>
      <c r="H29" s="112"/>
      <c r="I29" s="50">
        <v>813</v>
      </c>
      <c r="J29" s="50">
        <v>813</v>
      </c>
      <c r="K29" s="50">
        <v>0</v>
      </c>
      <c r="L29" s="50">
        <v>813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112">
        <v>0</v>
      </c>
      <c r="U29" s="112"/>
      <c r="V29" s="50">
        <v>0</v>
      </c>
      <c r="W29" s="112">
        <v>0</v>
      </c>
      <c r="X29" s="112"/>
      <c r="Y29" s="112"/>
    </row>
    <row r="30" spans="1:25" ht="19.5" customHeight="1" thickBot="1">
      <c r="A30" s="116"/>
      <c r="B30" s="116"/>
      <c r="C30" s="117"/>
      <c r="D30" s="117"/>
      <c r="E30" s="117"/>
      <c r="F30" s="62" t="s">
        <v>78</v>
      </c>
      <c r="G30" s="112">
        <v>4359168</v>
      </c>
      <c r="H30" s="112"/>
      <c r="I30" s="50">
        <v>4321168</v>
      </c>
      <c r="J30" s="50">
        <v>4143928</v>
      </c>
      <c r="K30" s="50">
        <v>3286904</v>
      </c>
      <c r="L30" s="50">
        <v>857024</v>
      </c>
      <c r="M30" s="50">
        <v>0</v>
      </c>
      <c r="N30" s="50">
        <v>177240</v>
      </c>
      <c r="O30" s="50">
        <v>0</v>
      </c>
      <c r="P30" s="50">
        <v>0</v>
      </c>
      <c r="Q30" s="50">
        <v>0</v>
      </c>
      <c r="R30" s="50">
        <v>38000</v>
      </c>
      <c r="S30" s="50">
        <v>38000</v>
      </c>
      <c r="T30" s="112">
        <v>0</v>
      </c>
      <c r="U30" s="112"/>
      <c r="V30" s="50">
        <v>0</v>
      </c>
      <c r="W30" s="112">
        <v>0</v>
      </c>
      <c r="X30" s="112"/>
      <c r="Y30" s="112"/>
    </row>
    <row r="31" spans="1:25" ht="18.75" customHeight="1" thickBot="1">
      <c r="A31" s="113"/>
      <c r="B31" s="113">
        <v>75411</v>
      </c>
      <c r="C31" s="114" t="s">
        <v>144</v>
      </c>
      <c r="D31" s="114"/>
      <c r="E31" s="114"/>
      <c r="F31" s="63" t="s">
        <v>75</v>
      </c>
      <c r="G31" s="115">
        <v>4149338</v>
      </c>
      <c r="H31" s="115"/>
      <c r="I31" s="51">
        <v>4111338</v>
      </c>
      <c r="J31" s="51">
        <v>3938098</v>
      </c>
      <c r="K31" s="51">
        <v>3284717</v>
      </c>
      <c r="L31" s="51">
        <v>653381</v>
      </c>
      <c r="M31" s="51">
        <v>0</v>
      </c>
      <c r="N31" s="51">
        <v>173240</v>
      </c>
      <c r="O31" s="51">
        <v>0</v>
      </c>
      <c r="P31" s="51">
        <v>0</v>
      </c>
      <c r="Q31" s="51">
        <v>0</v>
      </c>
      <c r="R31" s="51">
        <v>38000</v>
      </c>
      <c r="S31" s="51">
        <v>38000</v>
      </c>
      <c r="T31" s="115">
        <v>0</v>
      </c>
      <c r="U31" s="115"/>
      <c r="V31" s="51">
        <v>0</v>
      </c>
      <c r="W31" s="112">
        <v>0</v>
      </c>
      <c r="X31" s="112"/>
      <c r="Y31" s="112"/>
    </row>
    <row r="32" spans="1:25" ht="18" customHeight="1" thickBot="1">
      <c r="A32" s="113"/>
      <c r="B32" s="113"/>
      <c r="C32" s="114"/>
      <c r="D32" s="114"/>
      <c r="E32" s="114"/>
      <c r="F32" s="62" t="s">
        <v>76</v>
      </c>
      <c r="G32" s="112">
        <v>-813</v>
      </c>
      <c r="H32" s="112"/>
      <c r="I32" s="50">
        <v>-813</v>
      </c>
      <c r="J32" s="50">
        <v>-813</v>
      </c>
      <c r="K32" s="50">
        <v>-813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112">
        <v>0</v>
      </c>
      <c r="U32" s="112"/>
      <c r="V32" s="50">
        <v>0</v>
      </c>
      <c r="W32" s="112">
        <v>0</v>
      </c>
      <c r="X32" s="112"/>
      <c r="Y32" s="112"/>
    </row>
    <row r="33" spans="1:25" ht="18" customHeight="1" thickBot="1">
      <c r="A33" s="113"/>
      <c r="B33" s="113"/>
      <c r="C33" s="114"/>
      <c r="D33" s="114"/>
      <c r="E33" s="114"/>
      <c r="F33" s="62" t="s">
        <v>77</v>
      </c>
      <c r="G33" s="112">
        <v>813</v>
      </c>
      <c r="H33" s="112"/>
      <c r="I33" s="50">
        <v>813</v>
      </c>
      <c r="J33" s="50">
        <v>813</v>
      </c>
      <c r="K33" s="50">
        <v>0</v>
      </c>
      <c r="L33" s="50">
        <v>813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112">
        <v>0</v>
      </c>
      <c r="U33" s="112"/>
      <c r="V33" s="50">
        <v>0</v>
      </c>
      <c r="W33" s="112">
        <v>0</v>
      </c>
      <c r="X33" s="112"/>
      <c r="Y33" s="112"/>
    </row>
    <row r="34" spans="1:25" ht="20.25" customHeight="1">
      <c r="A34" s="113"/>
      <c r="B34" s="113"/>
      <c r="C34" s="114"/>
      <c r="D34" s="114"/>
      <c r="E34" s="114"/>
      <c r="F34" s="62" t="s">
        <v>78</v>
      </c>
      <c r="G34" s="112">
        <v>4149338</v>
      </c>
      <c r="H34" s="112"/>
      <c r="I34" s="50">
        <v>4111338</v>
      </c>
      <c r="J34" s="50">
        <v>3938098</v>
      </c>
      <c r="K34" s="50">
        <v>3283904</v>
      </c>
      <c r="L34" s="50">
        <v>654194</v>
      </c>
      <c r="M34" s="50">
        <v>0</v>
      </c>
      <c r="N34" s="50">
        <v>173240</v>
      </c>
      <c r="O34" s="50">
        <v>0</v>
      </c>
      <c r="P34" s="50">
        <v>0</v>
      </c>
      <c r="Q34" s="50">
        <v>0</v>
      </c>
      <c r="R34" s="50">
        <v>38000</v>
      </c>
      <c r="S34" s="50">
        <v>38000</v>
      </c>
      <c r="T34" s="112">
        <v>0</v>
      </c>
      <c r="U34" s="112"/>
      <c r="V34" s="50">
        <v>0</v>
      </c>
      <c r="W34" s="112">
        <v>0</v>
      </c>
      <c r="X34" s="112"/>
      <c r="Y34" s="112"/>
    </row>
    <row r="35" spans="1:25" ht="17.25" customHeight="1">
      <c r="A35" s="116">
        <v>801</v>
      </c>
      <c r="B35" s="116"/>
      <c r="C35" s="117" t="s">
        <v>13</v>
      </c>
      <c r="D35" s="117"/>
      <c r="E35" s="117"/>
      <c r="F35" s="62" t="s">
        <v>75</v>
      </c>
      <c r="G35" s="112">
        <v>28047168</v>
      </c>
      <c r="H35" s="112"/>
      <c r="I35" s="50">
        <v>18026442</v>
      </c>
      <c r="J35" s="50">
        <v>16496221</v>
      </c>
      <c r="K35" s="50">
        <v>14321863</v>
      </c>
      <c r="L35" s="50">
        <v>2174358</v>
      </c>
      <c r="M35" s="50">
        <v>960000</v>
      </c>
      <c r="N35" s="50">
        <v>308537</v>
      </c>
      <c r="O35" s="50">
        <v>261684</v>
      </c>
      <c r="P35" s="50">
        <v>0</v>
      </c>
      <c r="Q35" s="50">
        <v>0</v>
      </c>
      <c r="R35" s="50">
        <v>10020726</v>
      </c>
      <c r="S35" s="50">
        <v>10020726</v>
      </c>
      <c r="T35" s="112">
        <v>7990023</v>
      </c>
      <c r="U35" s="112"/>
      <c r="V35" s="50">
        <v>0</v>
      </c>
      <c r="W35" s="112">
        <v>0</v>
      </c>
      <c r="X35" s="112"/>
      <c r="Y35" s="112"/>
    </row>
    <row r="36" spans="1:25" ht="18.75" customHeight="1">
      <c r="A36" s="116"/>
      <c r="B36" s="116"/>
      <c r="C36" s="117"/>
      <c r="D36" s="117"/>
      <c r="E36" s="117"/>
      <c r="F36" s="62" t="s">
        <v>76</v>
      </c>
      <c r="G36" s="112">
        <v>-150334</v>
      </c>
      <c r="H36" s="112"/>
      <c r="I36" s="50">
        <v>-150334</v>
      </c>
      <c r="J36" s="50">
        <v>-139144</v>
      </c>
      <c r="K36" s="50">
        <v>-92844</v>
      </c>
      <c r="L36" s="50">
        <v>-46300</v>
      </c>
      <c r="M36" s="50">
        <v>0</v>
      </c>
      <c r="N36" s="50">
        <v>-11190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112">
        <v>0</v>
      </c>
      <c r="U36" s="112"/>
      <c r="V36" s="50">
        <v>0</v>
      </c>
      <c r="W36" s="112">
        <v>0</v>
      </c>
      <c r="X36" s="112"/>
      <c r="Y36" s="112"/>
    </row>
    <row r="37" spans="1:25" ht="19.5" customHeight="1">
      <c r="A37" s="116"/>
      <c r="B37" s="116"/>
      <c r="C37" s="117"/>
      <c r="D37" s="117"/>
      <c r="E37" s="117"/>
      <c r="F37" s="62" t="s">
        <v>77</v>
      </c>
      <c r="G37" s="112">
        <v>68965</v>
      </c>
      <c r="H37" s="112"/>
      <c r="I37" s="50">
        <v>68965</v>
      </c>
      <c r="J37" s="50">
        <v>68922</v>
      </c>
      <c r="K37" s="50">
        <v>36450</v>
      </c>
      <c r="L37" s="50">
        <v>32472</v>
      </c>
      <c r="M37" s="50">
        <v>0</v>
      </c>
      <c r="N37" s="50">
        <v>43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112">
        <v>0</v>
      </c>
      <c r="U37" s="112"/>
      <c r="V37" s="50">
        <v>0</v>
      </c>
      <c r="W37" s="112">
        <v>0</v>
      </c>
      <c r="X37" s="112"/>
      <c r="Y37" s="112"/>
    </row>
    <row r="38" spans="1:25" ht="19.5" customHeight="1" thickBot="1">
      <c r="A38" s="116"/>
      <c r="B38" s="116"/>
      <c r="C38" s="117"/>
      <c r="D38" s="117"/>
      <c r="E38" s="117"/>
      <c r="F38" s="62" t="s">
        <v>78</v>
      </c>
      <c r="G38" s="112">
        <v>27965799</v>
      </c>
      <c r="H38" s="112"/>
      <c r="I38" s="50">
        <v>17945073</v>
      </c>
      <c r="J38" s="50">
        <v>16425999</v>
      </c>
      <c r="K38" s="50">
        <v>14265469</v>
      </c>
      <c r="L38" s="50">
        <v>2160530</v>
      </c>
      <c r="M38" s="50">
        <v>960000</v>
      </c>
      <c r="N38" s="50">
        <v>297390</v>
      </c>
      <c r="O38" s="50">
        <v>261684</v>
      </c>
      <c r="P38" s="50">
        <v>0</v>
      </c>
      <c r="Q38" s="50">
        <v>0</v>
      </c>
      <c r="R38" s="50">
        <v>10020726</v>
      </c>
      <c r="S38" s="50">
        <v>10020726</v>
      </c>
      <c r="T38" s="112">
        <v>7990023</v>
      </c>
      <c r="U38" s="112"/>
      <c r="V38" s="50">
        <v>0</v>
      </c>
      <c r="W38" s="112">
        <v>0</v>
      </c>
      <c r="X38" s="112"/>
      <c r="Y38" s="112"/>
    </row>
    <row r="39" spans="1:25" ht="19.5" customHeight="1" thickBot="1">
      <c r="A39" s="113"/>
      <c r="B39" s="113">
        <v>80102</v>
      </c>
      <c r="C39" s="114" t="s">
        <v>170</v>
      </c>
      <c r="D39" s="114"/>
      <c r="E39" s="114"/>
      <c r="F39" s="63" t="s">
        <v>75</v>
      </c>
      <c r="G39" s="115">
        <v>1545028</v>
      </c>
      <c r="H39" s="115"/>
      <c r="I39" s="51">
        <v>1545028</v>
      </c>
      <c r="J39" s="51">
        <v>1477740</v>
      </c>
      <c r="K39" s="51">
        <v>1335358</v>
      </c>
      <c r="L39" s="51">
        <v>142382</v>
      </c>
      <c r="M39" s="51">
        <v>0</v>
      </c>
      <c r="N39" s="51">
        <v>67288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115">
        <v>0</v>
      </c>
      <c r="U39" s="115"/>
      <c r="V39" s="51">
        <v>0</v>
      </c>
      <c r="W39" s="112">
        <v>0</v>
      </c>
      <c r="X39" s="112"/>
      <c r="Y39" s="112"/>
    </row>
    <row r="40" spans="1:25" ht="18.75" customHeight="1" thickBot="1">
      <c r="A40" s="113"/>
      <c r="B40" s="113"/>
      <c r="C40" s="114"/>
      <c r="D40" s="114"/>
      <c r="E40" s="114"/>
      <c r="F40" s="62" t="s">
        <v>76</v>
      </c>
      <c r="G40" s="112">
        <v>-16815</v>
      </c>
      <c r="H40" s="112"/>
      <c r="I40" s="50">
        <v>-16815</v>
      </c>
      <c r="J40" s="50">
        <v>-15904</v>
      </c>
      <c r="K40" s="50">
        <v>-15904</v>
      </c>
      <c r="L40" s="50">
        <v>0</v>
      </c>
      <c r="M40" s="50">
        <v>0</v>
      </c>
      <c r="N40" s="50">
        <v>-911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112">
        <v>0</v>
      </c>
      <c r="U40" s="112"/>
      <c r="V40" s="50">
        <v>0</v>
      </c>
      <c r="W40" s="112">
        <v>0</v>
      </c>
      <c r="X40" s="112"/>
      <c r="Y40" s="112"/>
    </row>
    <row r="41" spans="1:25" ht="18.75" customHeight="1" thickBot="1">
      <c r="A41" s="113"/>
      <c r="B41" s="113"/>
      <c r="C41" s="114"/>
      <c r="D41" s="114"/>
      <c r="E41" s="114"/>
      <c r="F41" s="62" t="s">
        <v>77</v>
      </c>
      <c r="G41" s="112">
        <v>0</v>
      </c>
      <c r="H41" s="112"/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112">
        <v>0</v>
      </c>
      <c r="U41" s="112"/>
      <c r="V41" s="50">
        <v>0</v>
      </c>
      <c r="W41" s="112">
        <v>0</v>
      </c>
      <c r="X41" s="112"/>
      <c r="Y41" s="112"/>
    </row>
    <row r="42" spans="1:25" ht="19.5" customHeight="1" thickBot="1">
      <c r="A42" s="113"/>
      <c r="B42" s="113"/>
      <c r="C42" s="114"/>
      <c r="D42" s="114"/>
      <c r="E42" s="114"/>
      <c r="F42" s="62" t="s">
        <v>78</v>
      </c>
      <c r="G42" s="112">
        <v>1528213</v>
      </c>
      <c r="H42" s="112"/>
      <c r="I42" s="50">
        <v>1528213</v>
      </c>
      <c r="J42" s="50">
        <v>1461836</v>
      </c>
      <c r="K42" s="50">
        <v>1319454</v>
      </c>
      <c r="L42" s="50">
        <v>142382</v>
      </c>
      <c r="M42" s="50">
        <v>0</v>
      </c>
      <c r="N42" s="50">
        <v>66377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112">
        <v>0</v>
      </c>
      <c r="U42" s="112"/>
      <c r="V42" s="50">
        <v>0</v>
      </c>
      <c r="W42" s="112">
        <v>0</v>
      </c>
      <c r="X42" s="112"/>
      <c r="Y42" s="112"/>
    </row>
    <row r="43" spans="1:25" ht="18" customHeight="1" thickBot="1">
      <c r="A43" s="113"/>
      <c r="B43" s="113">
        <v>80105</v>
      </c>
      <c r="C43" s="114" t="s">
        <v>145</v>
      </c>
      <c r="D43" s="114"/>
      <c r="E43" s="114"/>
      <c r="F43" s="63" t="s">
        <v>75</v>
      </c>
      <c r="G43" s="115">
        <v>372568</v>
      </c>
      <c r="H43" s="115"/>
      <c r="I43" s="51">
        <v>372568</v>
      </c>
      <c r="J43" s="51">
        <v>354221</v>
      </c>
      <c r="K43" s="51">
        <v>316641</v>
      </c>
      <c r="L43" s="51">
        <v>37580</v>
      </c>
      <c r="M43" s="51">
        <v>0</v>
      </c>
      <c r="N43" s="51">
        <v>18347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115">
        <v>0</v>
      </c>
      <c r="U43" s="115"/>
      <c r="V43" s="51">
        <v>0</v>
      </c>
      <c r="W43" s="112">
        <v>0</v>
      </c>
      <c r="X43" s="112"/>
      <c r="Y43" s="112"/>
    </row>
    <row r="44" spans="1:25" ht="16.5" customHeight="1" thickBot="1">
      <c r="A44" s="113"/>
      <c r="B44" s="113"/>
      <c r="C44" s="114"/>
      <c r="D44" s="114"/>
      <c r="E44" s="114"/>
      <c r="F44" s="62" t="s">
        <v>76</v>
      </c>
      <c r="G44" s="112">
        <v>-6400</v>
      </c>
      <c r="H44" s="112"/>
      <c r="I44" s="50">
        <v>-6400</v>
      </c>
      <c r="J44" s="50">
        <v>-5400</v>
      </c>
      <c r="K44" s="50">
        <v>-1000</v>
      </c>
      <c r="L44" s="50">
        <v>-4400</v>
      </c>
      <c r="M44" s="50">
        <v>0</v>
      </c>
      <c r="N44" s="50">
        <v>-1000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112">
        <v>0</v>
      </c>
      <c r="U44" s="112"/>
      <c r="V44" s="50">
        <v>0</v>
      </c>
      <c r="W44" s="112">
        <v>0</v>
      </c>
      <c r="X44" s="112"/>
      <c r="Y44" s="112"/>
    </row>
    <row r="45" spans="1:25" ht="18.75" customHeight="1" thickBot="1">
      <c r="A45" s="113"/>
      <c r="B45" s="113"/>
      <c r="C45" s="114"/>
      <c r="D45" s="114"/>
      <c r="E45" s="114"/>
      <c r="F45" s="62" t="s">
        <v>77</v>
      </c>
      <c r="G45" s="112">
        <v>150</v>
      </c>
      <c r="H45" s="112"/>
      <c r="I45" s="50">
        <v>150</v>
      </c>
      <c r="J45" s="50">
        <v>150</v>
      </c>
      <c r="K45" s="50">
        <v>150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112">
        <v>0</v>
      </c>
      <c r="U45" s="112"/>
      <c r="V45" s="50">
        <v>0</v>
      </c>
      <c r="W45" s="112">
        <v>0</v>
      </c>
      <c r="X45" s="112"/>
      <c r="Y45" s="112"/>
    </row>
    <row r="46" spans="1:25" ht="18.75" customHeight="1" thickBot="1">
      <c r="A46" s="113"/>
      <c r="B46" s="113"/>
      <c r="C46" s="114"/>
      <c r="D46" s="114"/>
      <c r="E46" s="114"/>
      <c r="F46" s="62" t="s">
        <v>78</v>
      </c>
      <c r="G46" s="112">
        <v>366318</v>
      </c>
      <c r="H46" s="112"/>
      <c r="I46" s="50">
        <v>366318</v>
      </c>
      <c r="J46" s="50">
        <v>348971</v>
      </c>
      <c r="K46" s="50">
        <v>315791</v>
      </c>
      <c r="L46" s="50">
        <v>33180</v>
      </c>
      <c r="M46" s="50">
        <v>0</v>
      </c>
      <c r="N46" s="50">
        <v>17347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112">
        <v>0</v>
      </c>
      <c r="U46" s="112"/>
      <c r="V46" s="50">
        <v>0</v>
      </c>
      <c r="W46" s="112">
        <v>0</v>
      </c>
      <c r="X46" s="112"/>
      <c r="Y46" s="112"/>
    </row>
    <row r="47" spans="1:25" ht="18.75" customHeight="1" thickBot="1">
      <c r="A47" s="113"/>
      <c r="B47" s="113">
        <v>80111</v>
      </c>
      <c r="C47" s="114" t="s">
        <v>171</v>
      </c>
      <c r="D47" s="114"/>
      <c r="E47" s="114"/>
      <c r="F47" s="63" t="s">
        <v>75</v>
      </c>
      <c r="G47" s="115">
        <v>1077539</v>
      </c>
      <c r="H47" s="115"/>
      <c r="I47" s="51">
        <v>1077539</v>
      </c>
      <c r="J47" s="51">
        <v>1018963</v>
      </c>
      <c r="K47" s="51">
        <v>918021</v>
      </c>
      <c r="L47" s="51">
        <v>100942</v>
      </c>
      <c r="M47" s="51">
        <v>0</v>
      </c>
      <c r="N47" s="51">
        <v>58576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115">
        <v>0</v>
      </c>
      <c r="U47" s="115"/>
      <c r="V47" s="51">
        <v>0</v>
      </c>
      <c r="W47" s="112">
        <v>0</v>
      </c>
      <c r="X47" s="112"/>
      <c r="Y47" s="112"/>
    </row>
    <row r="48" spans="1:25" ht="17.25" customHeight="1" thickBot="1">
      <c r="A48" s="113"/>
      <c r="B48" s="113"/>
      <c r="C48" s="114"/>
      <c r="D48" s="114"/>
      <c r="E48" s="114"/>
      <c r="F48" s="62" t="s">
        <v>76</v>
      </c>
      <c r="G48" s="112">
        <v>-24819</v>
      </c>
      <c r="H48" s="112"/>
      <c r="I48" s="50">
        <v>-24819</v>
      </c>
      <c r="J48" s="50">
        <v>-17567</v>
      </c>
      <c r="K48" s="50">
        <v>-15667</v>
      </c>
      <c r="L48" s="50">
        <v>-1900</v>
      </c>
      <c r="M48" s="50">
        <v>0</v>
      </c>
      <c r="N48" s="50">
        <v>-7252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112">
        <v>0</v>
      </c>
      <c r="U48" s="112"/>
      <c r="V48" s="50">
        <v>0</v>
      </c>
      <c r="W48" s="112">
        <v>0</v>
      </c>
      <c r="X48" s="112"/>
      <c r="Y48" s="112"/>
    </row>
    <row r="49" spans="1:25" ht="18.75" customHeight="1" thickBot="1">
      <c r="A49" s="113"/>
      <c r="B49" s="113"/>
      <c r="C49" s="114"/>
      <c r="D49" s="114"/>
      <c r="E49" s="114"/>
      <c r="F49" s="62" t="s">
        <v>77</v>
      </c>
      <c r="G49" s="112">
        <v>0</v>
      </c>
      <c r="H49" s="112"/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112">
        <v>0</v>
      </c>
      <c r="U49" s="112"/>
      <c r="V49" s="50">
        <v>0</v>
      </c>
      <c r="W49" s="112">
        <v>0</v>
      </c>
      <c r="X49" s="112"/>
      <c r="Y49" s="112"/>
    </row>
    <row r="50" spans="1:25" ht="20.25" customHeight="1" thickBot="1">
      <c r="A50" s="113"/>
      <c r="B50" s="113"/>
      <c r="C50" s="114"/>
      <c r="D50" s="114"/>
      <c r="E50" s="114"/>
      <c r="F50" s="62" t="s">
        <v>78</v>
      </c>
      <c r="G50" s="112">
        <v>1052720</v>
      </c>
      <c r="H50" s="112"/>
      <c r="I50" s="50">
        <v>1052720</v>
      </c>
      <c r="J50" s="50">
        <v>1001396</v>
      </c>
      <c r="K50" s="50">
        <v>902354</v>
      </c>
      <c r="L50" s="50">
        <v>99042</v>
      </c>
      <c r="M50" s="50">
        <v>0</v>
      </c>
      <c r="N50" s="50">
        <v>51324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112">
        <v>0</v>
      </c>
      <c r="U50" s="112"/>
      <c r="V50" s="50">
        <v>0</v>
      </c>
      <c r="W50" s="112">
        <v>0</v>
      </c>
      <c r="X50" s="112"/>
      <c r="Y50" s="112"/>
    </row>
    <row r="51" spans="1:25" ht="15.75" customHeight="1" thickBot="1">
      <c r="A51" s="113"/>
      <c r="B51" s="113">
        <v>80115</v>
      </c>
      <c r="C51" s="114" t="s">
        <v>172</v>
      </c>
      <c r="D51" s="114"/>
      <c r="E51" s="114"/>
      <c r="F51" s="63" t="s">
        <v>75</v>
      </c>
      <c r="G51" s="115">
        <v>3589878</v>
      </c>
      <c r="H51" s="115"/>
      <c r="I51" s="51">
        <v>3589878</v>
      </c>
      <c r="J51" s="51">
        <v>2948403</v>
      </c>
      <c r="K51" s="51">
        <v>2879168</v>
      </c>
      <c r="L51" s="51">
        <v>69235</v>
      </c>
      <c r="M51" s="51">
        <v>600000</v>
      </c>
      <c r="N51" s="51">
        <v>41475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115">
        <v>0</v>
      </c>
      <c r="U51" s="115"/>
      <c r="V51" s="51">
        <v>0</v>
      </c>
      <c r="W51" s="112">
        <v>0</v>
      </c>
      <c r="X51" s="112"/>
      <c r="Y51" s="112"/>
    </row>
    <row r="52" spans="1:25" ht="16.5" customHeight="1" thickBot="1">
      <c r="A52" s="113"/>
      <c r="B52" s="113"/>
      <c r="C52" s="114"/>
      <c r="D52" s="114"/>
      <c r="E52" s="114"/>
      <c r="F52" s="62" t="s">
        <v>76</v>
      </c>
      <c r="G52" s="112">
        <v>-7043</v>
      </c>
      <c r="H52" s="112"/>
      <c r="I52" s="50">
        <v>-7043</v>
      </c>
      <c r="J52" s="50">
        <v>-6977</v>
      </c>
      <c r="K52" s="50">
        <v>-6977</v>
      </c>
      <c r="L52" s="50">
        <v>0</v>
      </c>
      <c r="M52" s="50">
        <v>0</v>
      </c>
      <c r="N52" s="50">
        <v>-66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112">
        <v>0</v>
      </c>
      <c r="U52" s="112"/>
      <c r="V52" s="50">
        <v>0</v>
      </c>
      <c r="W52" s="112">
        <v>0</v>
      </c>
      <c r="X52" s="112"/>
      <c r="Y52" s="112"/>
    </row>
    <row r="53" spans="1:25" ht="17.25" customHeight="1" thickBot="1">
      <c r="A53" s="113"/>
      <c r="B53" s="113"/>
      <c r="C53" s="114"/>
      <c r="D53" s="114"/>
      <c r="E53" s="114"/>
      <c r="F53" s="62" t="s">
        <v>77</v>
      </c>
      <c r="G53" s="112">
        <v>11147</v>
      </c>
      <c r="H53" s="112"/>
      <c r="I53" s="50">
        <v>11147</v>
      </c>
      <c r="J53" s="50">
        <v>11147</v>
      </c>
      <c r="K53" s="50">
        <v>4004</v>
      </c>
      <c r="L53" s="50">
        <v>7143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112">
        <v>0</v>
      </c>
      <c r="U53" s="112"/>
      <c r="V53" s="50">
        <v>0</v>
      </c>
      <c r="W53" s="112">
        <v>0</v>
      </c>
      <c r="X53" s="112"/>
      <c r="Y53" s="112"/>
    </row>
    <row r="54" spans="1:25" ht="20.25" customHeight="1" thickBot="1">
      <c r="A54" s="113"/>
      <c r="B54" s="113"/>
      <c r="C54" s="114"/>
      <c r="D54" s="114"/>
      <c r="E54" s="114"/>
      <c r="F54" s="62" t="s">
        <v>78</v>
      </c>
      <c r="G54" s="112">
        <v>3593982</v>
      </c>
      <c r="H54" s="112"/>
      <c r="I54" s="50">
        <v>3593982</v>
      </c>
      <c r="J54" s="50">
        <v>2952573</v>
      </c>
      <c r="K54" s="50">
        <v>2876195</v>
      </c>
      <c r="L54" s="50">
        <v>76378</v>
      </c>
      <c r="M54" s="50">
        <v>600000</v>
      </c>
      <c r="N54" s="50">
        <v>41409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112">
        <v>0</v>
      </c>
      <c r="U54" s="112"/>
      <c r="V54" s="50">
        <v>0</v>
      </c>
      <c r="W54" s="112">
        <v>0</v>
      </c>
      <c r="X54" s="112"/>
      <c r="Y54" s="112"/>
    </row>
    <row r="55" spans="1:25" ht="17.25" customHeight="1" thickBot="1">
      <c r="A55" s="113"/>
      <c r="B55" s="113">
        <v>80116</v>
      </c>
      <c r="C55" s="114" t="s">
        <v>180</v>
      </c>
      <c r="D55" s="114"/>
      <c r="E55" s="114"/>
      <c r="F55" s="63" t="s">
        <v>75</v>
      </c>
      <c r="G55" s="115">
        <v>289564</v>
      </c>
      <c r="H55" s="115"/>
      <c r="I55" s="51">
        <v>289564</v>
      </c>
      <c r="J55" s="51">
        <v>9564</v>
      </c>
      <c r="K55" s="51">
        <v>9564</v>
      </c>
      <c r="L55" s="51">
        <v>0</v>
      </c>
      <c r="M55" s="51">
        <v>280000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115">
        <v>0</v>
      </c>
      <c r="U55" s="115"/>
      <c r="V55" s="51">
        <v>0</v>
      </c>
      <c r="W55" s="112">
        <v>0</v>
      </c>
      <c r="X55" s="112"/>
      <c r="Y55" s="112"/>
    </row>
    <row r="56" spans="1:25" ht="15" customHeight="1" thickBot="1">
      <c r="A56" s="113"/>
      <c r="B56" s="113"/>
      <c r="C56" s="114"/>
      <c r="D56" s="114"/>
      <c r="E56" s="114"/>
      <c r="F56" s="62" t="s">
        <v>76</v>
      </c>
      <c r="G56" s="112">
        <v>-4215</v>
      </c>
      <c r="H56" s="112"/>
      <c r="I56" s="50">
        <v>-4215</v>
      </c>
      <c r="J56" s="50">
        <v>-4215</v>
      </c>
      <c r="K56" s="50">
        <v>-4215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112">
        <v>0</v>
      </c>
      <c r="U56" s="112"/>
      <c r="V56" s="50">
        <v>0</v>
      </c>
      <c r="W56" s="112">
        <v>0</v>
      </c>
      <c r="X56" s="112"/>
      <c r="Y56" s="112"/>
    </row>
    <row r="57" spans="1:25" ht="19.5" customHeight="1" thickBot="1">
      <c r="A57" s="113"/>
      <c r="B57" s="113"/>
      <c r="C57" s="114"/>
      <c r="D57" s="114"/>
      <c r="E57" s="114"/>
      <c r="F57" s="62" t="s">
        <v>77</v>
      </c>
      <c r="G57" s="112">
        <v>0</v>
      </c>
      <c r="H57" s="112"/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112">
        <v>0</v>
      </c>
      <c r="U57" s="112"/>
      <c r="V57" s="50">
        <v>0</v>
      </c>
      <c r="W57" s="112">
        <v>0</v>
      </c>
      <c r="X57" s="112"/>
      <c r="Y57" s="112"/>
    </row>
    <row r="58" spans="1:25" ht="20.25" customHeight="1" thickBot="1">
      <c r="A58" s="113"/>
      <c r="B58" s="113"/>
      <c r="C58" s="114"/>
      <c r="D58" s="114"/>
      <c r="E58" s="114"/>
      <c r="F58" s="62" t="s">
        <v>78</v>
      </c>
      <c r="G58" s="112">
        <v>285349</v>
      </c>
      <c r="H58" s="112"/>
      <c r="I58" s="50">
        <v>285349</v>
      </c>
      <c r="J58" s="50">
        <v>5349</v>
      </c>
      <c r="K58" s="50">
        <v>5349</v>
      </c>
      <c r="L58" s="50">
        <v>0</v>
      </c>
      <c r="M58" s="50">
        <v>280000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112">
        <v>0</v>
      </c>
      <c r="U58" s="112"/>
      <c r="V58" s="50">
        <v>0</v>
      </c>
      <c r="W58" s="112">
        <v>0</v>
      </c>
      <c r="X58" s="112"/>
      <c r="Y58" s="112"/>
    </row>
    <row r="59" spans="1:25" ht="16.5" customHeight="1" thickBot="1">
      <c r="A59" s="113"/>
      <c r="B59" s="113">
        <v>80117</v>
      </c>
      <c r="C59" s="114" t="s">
        <v>181</v>
      </c>
      <c r="D59" s="114"/>
      <c r="E59" s="114"/>
      <c r="F59" s="63" t="s">
        <v>75</v>
      </c>
      <c r="G59" s="115">
        <v>419267</v>
      </c>
      <c r="H59" s="115"/>
      <c r="I59" s="51">
        <v>419267</v>
      </c>
      <c r="J59" s="51">
        <v>409604</v>
      </c>
      <c r="K59" s="51">
        <v>394164</v>
      </c>
      <c r="L59" s="51">
        <v>15440</v>
      </c>
      <c r="M59" s="51">
        <v>0</v>
      </c>
      <c r="N59" s="51">
        <v>9663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115">
        <v>0</v>
      </c>
      <c r="U59" s="115"/>
      <c r="V59" s="51">
        <v>0</v>
      </c>
      <c r="W59" s="112">
        <v>0</v>
      </c>
      <c r="X59" s="112"/>
      <c r="Y59" s="112"/>
    </row>
    <row r="60" spans="1:25" ht="17.25" customHeight="1" thickBot="1">
      <c r="A60" s="113"/>
      <c r="B60" s="113"/>
      <c r="C60" s="114"/>
      <c r="D60" s="114"/>
      <c r="E60" s="114"/>
      <c r="F60" s="62" t="s">
        <v>76</v>
      </c>
      <c r="G60" s="112">
        <v>-2823</v>
      </c>
      <c r="H60" s="112"/>
      <c r="I60" s="50">
        <v>-2823</v>
      </c>
      <c r="J60" s="50">
        <v>-2801</v>
      </c>
      <c r="K60" s="50">
        <v>-2801</v>
      </c>
      <c r="L60" s="50">
        <v>0</v>
      </c>
      <c r="M60" s="50">
        <v>0</v>
      </c>
      <c r="N60" s="50">
        <v>-22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112">
        <v>0</v>
      </c>
      <c r="U60" s="112"/>
      <c r="V60" s="50">
        <v>0</v>
      </c>
      <c r="W60" s="112">
        <v>0</v>
      </c>
      <c r="X60" s="112"/>
      <c r="Y60" s="112"/>
    </row>
    <row r="61" spans="1:25" ht="18" customHeight="1" thickBot="1">
      <c r="A61" s="113"/>
      <c r="B61" s="113"/>
      <c r="C61" s="114"/>
      <c r="D61" s="114"/>
      <c r="E61" s="114"/>
      <c r="F61" s="62" t="s">
        <v>77</v>
      </c>
      <c r="G61" s="112">
        <v>2077</v>
      </c>
      <c r="H61" s="112"/>
      <c r="I61" s="50">
        <v>2077</v>
      </c>
      <c r="J61" s="50">
        <v>2077</v>
      </c>
      <c r="K61" s="50">
        <v>0</v>
      </c>
      <c r="L61" s="50">
        <v>2077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112">
        <v>0</v>
      </c>
      <c r="U61" s="112"/>
      <c r="V61" s="50">
        <v>0</v>
      </c>
      <c r="W61" s="112">
        <v>0</v>
      </c>
      <c r="X61" s="112"/>
      <c r="Y61" s="112"/>
    </row>
    <row r="62" spans="1:25" ht="18" customHeight="1" thickBot="1">
      <c r="A62" s="113"/>
      <c r="B62" s="113"/>
      <c r="C62" s="114"/>
      <c r="D62" s="114"/>
      <c r="E62" s="114"/>
      <c r="F62" s="62" t="s">
        <v>78</v>
      </c>
      <c r="G62" s="112">
        <v>418521</v>
      </c>
      <c r="H62" s="112"/>
      <c r="I62" s="50">
        <v>418521</v>
      </c>
      <c r="J62" s="50">
        <v>408880</v>
      </c>
      <c r="K62" s="50">
        <v>391363</v>
      </c>
      <c r="L62" s="50">
        <v>17517</v>
      </c>
      <c r="M62" s="50">
        <v>0</v>
      </c>
      <c r="N62" s="50">
        <v>9641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112">
        <v>0</v>
      </c>
      <c r="U62" s="112"/>
      <c r="V62" s="50">
        <v>0</v>
      </c>
      <c r="W62" s="112">
        <v>0</v>
      </c>
      <c r="X62" s="112"/>
      <c r="Y62" s="112"/>
    </row>
    <row r="63" spans="1:25" ht="18.75" customHeight="1" thickBot="1">
      <c r="A63" s="113"/>
      <c r="B63" s="113">
        <v>80120</v>
      </c>
      <c r="C63" s="114" t="s">
        <v>153</v>
      </c>
      <c r="D63" s="114"/>
      <c r="E63" s="114"/>
      <c r="F63" s="63" t="s">
        <v>75</v>
      </c>
      <c r="G63" s="115">
        <v>4115034</v>
      </c>
      <c r="H63" s="115"/>
      <c r="I63" s="51">
        <v>4115034</v>
      </c>
      <c r="J63" s="51">
        <v>4008096</v>
      </c>
      <c r="K63" s="51">
        <v>3696369</v>
      </c>
      <c r="L63" s="51">
        <v>311727</v>
      </c>
      <c r="M63" s="51">
        <v>80000</v>
      </c>
      <c r="N63" s="51">
        <v>26938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115">
        <v>0</v>
      </c>
      <c r="U63" s="115"/>
      <c r="V63" s="51">
        <v>0</v>
      </c>
      <c r="W63" s="112">
        <v>0</v>
      </c>
      <c r="X63" s="112"/>
      <c r="Y63" s="112"/>
    </row>
    <row r="64" spans="1:25" ht="17.25" customHeight="1" thickBot="1">
      <c r="A64" s="113"/>
      <c r="B64" s="113"/>
      <c r="C64" s="114"/>
      <c r="D64" s="114"/>
      <c r="E64" s="114"/>
      <c r="F64" s="62" t="s">
        <v>76</v>
      </c>
      <c r="G64" s="112">
        <v>-36260</v>
      </c>
      <c r="H64" s="112"/>
      <c r="I64" s="50">
        <v>-36260</v>
      </c>
      <c r="J64" s="50">
        <v>-36000</v>
      </c>
      <c r="K64" s="50">
        <v>0</v>
      </c>
      <c r="L64" s="50">
        <v>-36000</v>
      </c>
      <c r="M64" s="50">
        <v>0</v>
      </c>
      <c r="N64" s="50">
        <v>-260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112">
        <v>0</v>
      </c>
      <c r="U64" s="112"/>
      <c r="V64" s="50">
        <v>0</v>
      </c>
      <c r="W64" s="112">
        <v>0</v>
      </c>
      <c r="X64" s="112"/>
      <c r="Y64" s="112"/>
    </row>
    <row r="65" spans="1:25" ht="13.5" thickBot="1">
      <c r="A65" s="113"/>
      <c r="B65" s="113"/>
      <c r="C65" s="114"/>
      <c r="D65" s="114"/>
      <c r="E65" s="114"/>
      <c r="F65" s="62" t="s">
        <v>77</v>
      </c>
      <c r="G65" s="112">
        <v>20739</v>
      </c>
      <c r="H65" s="112"/>
      <c r="I65" s="50">
        <v>20739</v>
      </c>
      <c r="J65" s="50">
        <v>20739</v>
      </c>
      <c r="K65" s="50">
        <v>17682</v>
      </c>
      <c r="L65" s="50">
        <v>3057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112">
        <v>0</v>
      </c>
      <c r="U65" s="112"/>
      <c r="V65" s="50">
        <v>0</v>
      </c>
      <c r="W65" s="112">
        <v>0</v>
      </c>
      <c r="X65" s="112"/>
      <c r="Y65" s="112"/>
    </row>
    <row r="66" spans="1:25" ht="19.5" customHeight="1" thickBot="1">
      <c r="A66" s="113"/>
      <c r="B66" s="113"/>
      <c r="C66" s="114"/>
      <c r="D66" s="114"/>
      <c r="E66" s="114"/>
      <c r="F66" s="62" t="s">
        <v>78</v>
      </c>
      <c r="G66" s="112">
        <v>4099513</v>
      </c>
      <c r="H66" s="112"/>
      <c r="I66" s="50">
        <v>4099513</v>
      </c>
      <c r="J66" s="50">
        <v>3992835</v>
      </c>
      <c r="K66" s="50">
        <v>3714051</v>
      </c>
      <c r="L66" s="50">
        <v>278784</v>
      </c>
      <c r="M66" s="50">
        <v>80000</v>
      </c>
      <c r="N66" s="50">
        <v>26678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112">
        <v>0</v>
      </c>
      <c r="U66" s="112"/>
      <c r="V66" s="50">
        <v>0</v>
      </c>
      <c r="W66" s="112">
        <v>0</v>
      </c>
      <c r="X66" s="112"/>
      <c r="Y66" s="112"/>
    </row>
    <row r="67" spans="1:25" ht="18.75" customHeight="1" thickBot="1">
      <c r="A67" s="113"/>
      <c r="B67" s="113">
        <v>80130</v>
      </c>
      <c r="C67" s="114" t="s">
        <v>154</v>
      </c>
      <c r="D67" s="114"/>
      <c r="E67" s="114"/>
      <c r="F67" s="63" t="s">
        <v>75</v>
      </c>
      <c r="G67" s="115">
        <v>3496343</v>
      </c>
      <c r="H67" s="115"/>
      <c r="I67" s="51">
        <v>3496343</v>
      </c>
      <c r="J67" s="51">
        <v>3452441</v>
      </c>
      <c r="K67" s="51">
        <v>2437328</v>
      </c>
      <c r="L67" s="51">
        <v>1015113</v>
      </c>
      <c r="M67" s="51">
        <v>0</v>
      </c>
      <c r="N67" s="51">
        <v>15800</v>
      </c>
      <c r="O67" s="51">
        <v>28102</v>
      </c>
      <c r="P67" s="51">
        <v>0</v>
      </c>
      <c r="Q67" s="51">
        <v>0</v>
      </c>
      <c r="R67" s="51">
        <v>0</v>
      </c>
      <c r="S67" s="51">
        <v>0</v>
      </c>
      <c r="T67" s="115">
        <v>0</v>
      </c>
      <c r="U67" s="115"/>
      <c r="V67" s="51">
        <v>0</v>
      </c>
      <c r="W67" s="112">
        <v>0</v>
      </c>
      <c r="X67" s="112"/>
      <c r="Y67" s="112"/>
    </row>
    <row r="68" spans="1:25" ht="16.5" customHeight="1" thickBot="1">
      <c r="A68" s="113"/>
      <c r="B68" s="113"/>
      <c r="C68" s="114"/>
      <c r="D68" s="114"/>
      <c r="E68" s="114"/>
      <c r="F68" s="62" t="s">
        <v>76</v>
      </c>
      <c r="G68" s="112">
        <v>-27123</v>
      </c>
      <c r="H68" s="112"/>
      <c r="I68" s="50">
        <v>-27123</v>
      </c>
      <c r="J68" s="50">
        <v>-27091</v>
      </c>
      <c r="K68" s="50">
        <v>-27091</v>
      </c>
      <c r="L68" s="50">
        <v>0</v>
      </c>
      <c r="M68" s="50">
        <v>0</v>
      </c>
      <c r="N68" s="50">
        <v>-32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112">
        <v>0</v>
      </c>
      <c r="U68" s="112"/>
      <c r="V68" s="50">
        <v>0</v>
      </c>
      <c r="W68" s="112">
        <v>0</v>
      </c>
      <c r="X68" s="112"/>
      <c r="Y68" s="112"/>
    </row>
    <row r="69" spans="1:25" ht="20.25" customHeight="1" thickBot="1">
      <c r="A69" s="113"/>
      <c r="B69" s="113"/>
      <c r="C69" s="114"/>
      <c r="D69" s="114"/>
      <c r="E69" s="114"/>
      <c r="F69" s="62" t="s">
        <v>77</v>
      </c>
      <c r="G69" s="112">
        <v>18510</v>
      </c>
      <c r="H69" s="112"/>
      <c r="I69" s="50">
        <v>18510</v>
      </c>
      <c r="J69" s="50">
        <v>18510</v>
      </c>
      <c r="K69" s="50">
        <v>0</v>
      </c>
      <c r="L69" s="50">
        <v>18510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112">
        <v>0</v>
      </c>
      <c r="U69" s="112"/>
      <c r="V69" s="50">
        <v>0</v>
      </c>
      <c r="W69" s="112">
        <v>0</v>
      </c>
      <c r="X69" s="112"/>
      <c r="Y69" s="112"/>
    </row>
    <row r="70" spans="1:25" ht="18.75" customHeight="1" thickBot="1">
      <c r="A70" s="113"/>
      <c r="B70" s="113"/>
      <c r="C70" s="114"/>
      <c r="D70" s="114"/>
      <c r="E70" s="114"/>
      <c r="F70" s="62" t="s">
        <v>78</v>
      </c>
      <c r="G70" s="112">
        <v>3487730</v>
      </c>
      <c r="H70" s="112"/>
      <c r="I70" s="50">
        <v>3487730</v>
      </c>
      <c r="J70" s="50">
        <v>3443860</v>
      </c>
      <c r="K70" s="50">
        <v>2410237</v>
      </c>
      <c r="L70" s="50">
        <v>1033623</v>
      </c>
      <c r="M70" s="50">
        <v>0</v>
      </c>
      <c r="N70" s="50">
        <v>15768</v>
      </c>
      <c r="O70" s="50">
        <v>28102</v>
      </c>
      <c r="P70" s="50">
        <v>0</v>
      </c>
      <c r="Q70" s="50">
        <v>0</v>
      </c>
      <c r="R70" s="50">
        <v>0</v>
      </c>
      <c r="S70" s="50">
        <v>0</v>
      </c>
      <c r="T70" s="112">
        <v>0</v>
      </c>
      <c r="U70" s="112"/>
      <c r="V70" s="50">
        <v>0</v>
      </c>
      <c r="W70" s="112">
        <v>0</v>
      </c>
      <c r="X70" s="112"/>
      <c r="Y70" s="112"/>
    </row>
    <row r="71" spans="1:25" ht="18" customHeight="1" thickBot="1">
      <c r="A71" s="113"/>
      <c r="B71" s="113">
        <v>80134</v>
      </c>
      <c r="C71" s="114" t="s">
        <v>155</v>
      </c>
      <c r="D71" s="114"/>
      <c r="E71" s="114"/>
      <c r="F71" s="63" t="s">
        <v>75</v>
      </c>
      <c r="G71" s="115">
        <v>1475129</v>
      </c>
      <c r="H71" s="115"/>
      <c r="I71" s="51">
        <v>1475129</v>
      </c>
      <c r="J71" s="51">
        <v>1405277</v>
      </c>
      <c r="K71" s="51">
        <v>1299735</v>
      </c>
      <c r="L71" s="51">
        <v>105542</v>
      </c>
      <c r="M71" s="51">
        <v>0</v>
      </c>
      <c r="N71" s="51">
        <v>69852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115">
        <v>0</v>
      </c>
      <c r="U71" s="115"/>
      <c r="V71" s="51">
        <v>0</v>
      </c>
      <c r="W71" s="112">
        <v>0</v>
      </c>
      <c r="X71" s="112"/>
      <c r="Y71" s="112"/>
    </row>
    <row r="72" spans="1:25" ht="18" customHeight="1" thickBot="1">
      <c r="A72" s="113"/>
      <c r="B72" s="113"/>
      <c r="C72" s="114"/>
      <c r="D72" s="114"/>
      <c r="E72" s="114"/>
      <c r="F72" s="62" t="s">
        <v>76</v>
      </c>
      <c r="G72" s="112">
        <v>-7511</v>
      </c>
      <c r="H72" s="112"/>
      <c r="I72" s="50">
        <v>-7511</v>
      </c>
      <c r="J72" s="50">
        <v>-5864</v>
      </c>
      <c r="K72" s="50">
        <v>-1864</v>
      </c>
      <c r="L72" s="50">
        <v>-4000</v>
      </c>
      <c r="M72" s="50">
        <v>0</v>
      </c>
      <c r="N72" s="50">
        <v>-1647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112">
        <v>0</v>
      </c>
      <c r="U72" s="112"/>
      <c r="V72" s="50">
        <v>0</v>
      </c>
      <c r="W72" s="112">
        <v>0</v>
      </c>
      <c r="X72" s="112"/>
      <c r="Y72" s="112"/>
    </row>
    <row r="73" spans="1:25" ht="13.5" thickBot="1">
      <c r="A73" s="113"/>
      <c r="B73" s="113"/>
      <c r="C73" s="114"/>
      <c r="D73" s="114"/>
      <c r="E73" s="114"/>
      <c r="F73" s="62" t="s">
        <v>77</v>
      </c>
      <c r="G73" s="112">
        <v>10026</v>
      </c>
      <c r="H73" s="112"/>
      <c r="I73" s="50">
        <v>10026</v>
      </c>
      <c r="J73" s="50">
        <v>10026</v>
      </c>
      <c r="K73" s="50">
        <v>10026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112">
        <v>0</v>
      </c>
      <c r="U73" s="112"/>
      <c r="V73" s="50">
        <v>0</v>
      </c>
      <c r="W73" s="112">
        <v>0</v>
      </c>
      <c r="X73" s="112"/>
      <c r="Y73" s="112"/>
    </row>
    <row r="74" spans="1:25" ht="20.25" customHeight="1" thickBot="1">
      <c r="A74" s="113"/>
      <c r="B74" s="113"/>
      <c r="C74" s="114"/>
      <c r="D74" s="114"/>
      <c r="E74" s="114"/>
      <c r="F74" s="62" t="s">
        <v>78</v>
      </c>
      <c r="G74" s="112">
        <v>1477644</v>
      </c>
      <c r="H74" s="112"/>
      <c r="I74" s="50">
        <v>1477644</v>
      </c>
      <c r="J74" s="50">
        <v>1409439</v>
      </c>
      <c r="K74" s="50">
        <v>1307897</v>
      </c>
      <c r="L74" s="50">
        <v>101542</v>
      </c>
      <c r="M74" s="50">
        <v>0</v>
      </c>
      <c r="N74" s="50">
        <v>68205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112">
        <v>0</v>
      </c>
      <c r="U74" s="112"/>
      <c r="V74" s="50">
        <v>0</v>
      </c>
      <c r="W74" s="112">
        <v>0</v>
      </c>
      <c r="X74" s="112"/>
      <c r="Y74" s="112"/>
    </row>
    <row r="75" spans="1:25" ht="21" customHeight="1" thickBot="1">
      <c r="A75" s="113"/>
      <c r="B75" s="113">
        <v>80148</v>
      </c>
      <c r="C75" s="114" t="s">
        <v>241</v>
      </c>
      <c r="D75" s="114"/>
      <c r="E75" s="114"/>
      <c r="F75" s="63" t="s">
        <v>75</v>
      </c>
      <c r="G75" s="115">
        <v>164018</v>
      </c>
      <c r="H75" s="115"/>
      <c r="I75" s="51">
        <v>164018</v>
      </c>
      <c r="J75" s="51">
        <v>163865</v>
      </c>
      <c r="K75" s="51">
        <v>138139</v>
      </c>
      <c r="L75" s="51">
        <v>25726</v>
      </c>
      <c r="M75" s="51">
        <v>0</v>
      </c>
      <c r="N75" s="51">
        <v>153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115">
        <v>0</v>
      </c>
      <c r="U75" s="115"/>
      <c r="V75" s="51">
        <v>0</v>
      </c>
      <c r="W75" s="112">
        <v>0</v>
      </c>
      <c r="X75" s="112"/>
      <c r="Y75" s="112"/>
    </row>
    <row r="76" spans="1:25" ht="13.5" thickBot="1">
      <c r="A76" s="113"/>
      <c r="B76" s="113"/>
      <c r="C76" s="114"/>
      <c r="D76" s="114"/>
      <c r="E76" s="114"/>
      <c r="F76" s="62" t="s">
        <v>76</v>
      </c>
      <c r="G76" s="112">
        <v>0</v>
      </c>
      <c r="H76" s="112"/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112">
        <v>0</v>
      </c>
      <c r="U76" s="112"/>
      <c r="V76" s="50">
        <v>0</v>
      </c>
      <c r="W76" s="112">
        <v>0</v>
      </c>
      <c r="X76" s="112"/>
      <c r="Y76" s="112"/>
    </row>
    <row r="77" spans="1:25" ht="18" customHeight="1" thickBot="1">
      <c r="A77" s="113"/>
      <c r="B77" s="113"/>
      <c r="C77" s="114"/>
      <c r="D77" s="114"/>
      <c r="E77" s="114"/>
      <c r="F77" s="62" t="s">
        <v>77</v>
      </c>
      <c r="G77" s="112">
        <v>5906</v>
      </c>
      <c r="H77" s="112"/>
      <c r="I77" s="50">
        <v>5906</v>
      </c>
      <c r="J77" s="50">
        <v>5906</v>
      </c>
      <c r="K77" s="50">
        <v>4221</v>
      </c>
      <c r="L77" s="50">
        <v>1685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112">
        <v>0</v>
      </c>
      <c r="U77" s="112"/>
      <c r="V77" s="50">
        <v>0</v>
      </c>
      <c r="W77" s="112">
        <v>0</v>
      </c>
      <c r="X77" s="112"/>
      <c r="Y77" s="112"/>
    </row>
    <row r="78" spans="1:25" ht="20.25" customHeight="1" thickBot="1">
      <c r="A78" s="113"/>
      <c r="B78" s="113"/>
      <c r="C78" s="114"/>
      <c r="D78" s="114"/>
      <c r="E78" s="114"/>
      <c r="F78" s="62" t="s">
        <v>78</v>
      </c>
      <c r="G78" s="112">
        <v>169924</v>
      </c>
      <c r="H78" s="112"/>
      <c r="I78" s="50">
        <v>169924</v>
      </c>
      <c r="J78" s="50">
        <v>169771</v>
      </c>
      <c r="K78" s="50">
        <v>142360</v>
      </c>
      <c r="L78" s="50">
        <v>27411</v>
      </c>
      <c r="M78" s="50">
        <v>0</v>
      </c>
      <c r="N78" s="50">
        <v>153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112">
        <v>0</v>
      </c>
      <c r="U78" s="112"/>
      <c r="V78" s="50">
        <v>0</v>
      </c>
      <c r="W78" s="112">
        <v>0</v>
      </c>
      <c r="X78" s="112"/>
      <c r="Y78" s="112"/>
    </row>
    <row r="79" spans="1:25" ht="17.25" customHeight="1" thickBot="1">
      <c r="A79" s="113"/>
      <c r="B79" s="113">
        <v>80151</v>
      </c>
      <c r="C79" s="114" t="s">
        <v>173</v>
      </c>
      <c r="D79" s="114"/>
      <c r="E79" s="114"/>
      <c r="F79" s="63" t="s">
        <v>75</v>
      </c>
      <c r="G79" s="115">
        <v>949122</v>
      </c>
      <c r="H79" s="115"/>
      <c r="I79" s="51">
        <v>949122</v>
      </c>
      <c r="J79" s="51">
        <v>948992</v>
      </c>
      <c r="K79" s="51">
        <v>733381</v>
      </c>
      <c r="L79" s="51">
        <v>215611</v>
      </c>
      <c r="M79" s="51">
        <v>0</v>
      </c>
      <c r="N79" s="51">
        <v>130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115">
        <v>0</v>
      </c>
      <c r="U79" s="115"/>
      <c r="V79" s="51">
        <v>0</v>
      </c>
      <c r="W79" s="112">
        <v>0</v>
      </c>
      <c r="X79" s="112"/>
      <c r="Y79" s="112"/>
    </row>
    <row r="80" spans="1:25" ht="18" customHeight="1" thickBot="1">
      <c r="A80" s="113"/>
      <c r="B80" s="113"/>
      <c r="C80" s="114"/>
      <c r="D80" s="114"/>
      <c r="E80" s="114"/>
      <c r="F80" s="62" t="s">
        <v>76</v>
      </c>
      <c r="G80" s="112">
        <v>-13340</v>
      </c>
      <c r="H80" s="112"/>
      <c r="I80" s="50">
        <v>-13340</v>
      </c>
      <c r="J80" s="50">
        <v>-13340</v>
      </c>
      <c r="K80" s="50">
        <v>-13340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112">
        <v>0</v>
      </c>
      <c r="U80" s="112"/>
      <c r="V80" s="50">
        <v>0</v>
      </c>
      <c r="W80" s="112">
        <v>0</v>
      </c>
      <c r="X80" s="112"/>
      <c r="Y80" s="112"/>
    </row>
    <row r="81" spans="1:25" ht="19.5" customHeight="1" thickBot="1">
      <c r="A81" s="113"/>
      <c r="B81" s="113"/>
      <c r="C81" s="114"/>
      <c r="D81" s="114"/>
      <c r="E81" s="114"/>
      <c r="F81" s="62" t="s">
        <v>77</v>
      </c>
      <c r="G81" s="112">
        <v>138</v>
      </c>
      <c r="H81" s="112"/>
      <c r="I81" s="50">
        <v>138</v>
      </c>
      <c r="J81" s="50">
        <v>138</v>
      </c>
      <c r="K81" s="50">
        <v>138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112">
        <v>0</v>
      </c>
      <c r="U81" s="112"/>
      <c r="V81" s="50">
        <v>0</v>
      </c>
      <c r="W81" s="112">
        <v>0</v>
      </c>
      <c r="X81" s="112"/>
      <c r="Y81" s="112"/>
    </row>
    <row r="82" spans="1:25" ht="18.75" customHeight="1" thickBot="1">
      <c r="A82" s="113"/>
      <c r="B82" s="113"/>
      <c r="C82" s="114"/>
      <c r="D82" s="114"/>
      <c r="E82" s="114"/>
      <c r="F82" s="62" t="s">
        <v>78</v>
      </c>
      <c r="G82" s="112">
        <v>935920</v>
      </c>
      <c r="H82" s="112"/>
      <c r="I82" s="50">
        <v>935920</v>
      </c>
      <c r="J82" s="50">
        <v>935790</v>
      </c>
      <c r="K82" s="50">
        <v>720179</v>
      </c>
      <c r="L82" s="50">
        <v>215611</v>
      </c>
      <c r="M82" s="50">
        <v>0</v>
      </c>
      <c r="N82" s="50">
        <v>130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112">
        <v>0</v>
      </c>
      <c r="U82" s="112"/>
      <c r="V82" s="50">
        <v>0</v>
      </c>
      <c r="W82" s="112">
        <v>0</v>
      </c>
      <c r="X82" s="112"/>
      <c r="Y82" s="112"/>
    </row>
    <row r="83" spans="1:25" ht="25.5" customHeight="1" thickBot="1">
      <c r="A83" s="113"/>
      <c r="B83" s="113">
        <v>80152</v>
      </c>
      <c r="C83" s="118" t="s">
        <v>242</v>
      </c>
      <c r="D83" s="118"/>
      <c r="E83" s="118"/>
      <c r="F83" s="63" t="s">
        <v>75</v>
      </c>
      <c r="G83" s="115">
        <v>118755</v>
      </c>
      <c r="H83" s="115"/>
      <c r="I83" s="51">
        <v>118755</v>
      </c>
      <c r="J83" s="51">
        <v>118440</v>
      </c>
      <c r="K83" s="51">
        <v>104670</v>
      </c>
      <c r="L83" s="51">
        <v>13770</v>
      </c>
      <c r="M83" s="51">
        <v>0</v>
      </c>
      <c r="N83" s="51">
        <v>315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115">
        <v>0</v>
      </c>
      <c r="U83" s="115"/>
      <c r="V83" s="51">
        <v>0</v>
      </c>
      <c r="W83" s="112">
        <v>0</v>
      </c>
      <c r="X83" s="112"/>
      <c r="Y83" s="112"/>
    </row>
    <row r="84" spans="1:25" ht="24.75" customHeight="1" thickBot="1">
      <c r="A84" s="113"/>
      <c r="B84" s="113"/>
      <c r="C84" s="118"/>
      <c r="D84" s="118"/>
      <c r="E84" s="118"/>
      <c r="F84" s="62" t="s">
        <v>76</v>
      </c>
      <c r="G84" s="112">
        <v>-3985</v>
      </c>
      <c r="H84" s="112"/>
      <c r="I84" s="50">
        <v>-3985</v>
      </c>
      <c r="J84" s="50">
        <v>-3985</v>
      </c>
      <c r="K84" s="50">
        <v>-3985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112">
        <v>0</v>
      </c>
      <c r="U84" s="112"/>
      <c r="V84" s="50">
        <v>0</v>
      </c>
      <c r="W84" s="112">
        <v>0</v>
      </c>
      <c r="X84" s="112"/>
      <c r="Y84" s="112"/>
    </row>
    <row r="85" spans="1:25" ht="24.75" customHeight="1" thickBot="1">
      <c r="A85" s="113"/>
      <c r="B85" s="113"/>
      <c r="C85" s="118"/>
      <c r="D85" s="118"/>
      <c r="E85" s="118"/>
      <c r="F85" s="62" t="s">
        <v>77</v>
      </c>
      <c r="G85" s="112">
        <v>272</v>
      </c>
      <c r="H85" s="112"/>
      <c r="I85" s="50">
        <v>272</v>
      </c>
      <c r="J85" s="50">
        <v>229</v>
      </c>
      <c r="K85" s="50">
        <v>229</v>
      </c>
      <c r="L85" s="50">
        <v>0</v>
      </c>
      <c r="M85" s="50">
        <v>0</v>
      </c>
      <c r="N85" s="50">
        <v>43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112">
        <v>0</v>
      </c>
      <c r="U85" s="112"/>
      <c r="V85" s="50">
        <v>0</v>
      </c>
      <c r="W85" s="112">
        <v>0</v>
      </c>
      <c r="X85" s="112"/>
      <c r="Y85" s="112"/>
    </row>
    <row r="86" spans="1:25" ht="24.75" customHeight="1">
      <c r="A86" s="113"/>
      <c r="B86" s="113"/>
      <c r="C86" s="118"/>
      <c r="D86" s="118"/>
      <c r="E86" s="118"/>
      <c r="F86" s="62" t="s">
        <v>78</v>
      </c>
      <c r="G86" s="112">
        <v>115042</v>
      </c>
      <c r="H86" s="112"/>
      <c r="I86" s="50">
        <v>115042</v>
      </c>
      <c r="J86" s="50">
        <v>114684</v>
      </c>
      <c r="K86" s="50">
        <v>100914</v>
      </c>
      <c r="L86" s="50">
        <v>13770</v>
      </c>
      <c r="M86" s="50">
        <v>0</v>
      </c>
      <c r="N86" s="50">
        <v>358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112">
        <v>0</v>
      </c>
      <c r="U86" s="112"/>
      <c r="V86" s="50">
        <v>0</v>
      </c>
      <c r="W86" s="112">
        <v>0</v>
      </c>
      <c r="X86" s="112"/>
      <c r="Y86" s="112"/>
    </row>
    <row r="87" spans="1:25" ht="17.25" customHeight="1">
      <c r="A87" s="116">
        <v>851</v>
      </c>
      <c r="B87" s="116"/>
      <c r="C87" s="117" t="s">
        <v>243</v>
      </c>
      <c r="D87" s="117"/>
      <c r="E87" s="117"/>
      <c r="F87" s="62" t="s">
        <v>75</v>
      </c>
      <c r="G87" s="112">
        <v>2869844</v>
      </c>
      <c r="H87" s="112"/>
      <c r="I87" s="50">
        <v>2869844</v>
      </c>
      <c r="J87" s="50">
        <v>2869844</v>
      </c>
      <c r="K87" s="50">
        <v>0</v>
      </c>
      <c r="L87" s="50">
        <v>2869844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112">
        <v>0</v>
      </c>
      <c r="U87" s="112"/>
      <c r="V87" s="50">
        <v>0</v>
      </c>
      <c r="W87" s="112">
        <v>0</v>
      </c>
      <c r="X87" s="112"/>
      <c r="Y87" s="112"/>
    </row>
    <row r="88" spans="1:25" ht="18" customHeight="1">
      <c r="A88" s="116"/>
      <c r="B88" s="116"/>
      <c r="C88" s="117"/>
      <c r="D88" s="117"/>
      <c r="E88" s="117"/>
      <c r="F88" s="62" t="s">
        <v>76</v>
      </c>
      <c r="G88" s="112">
        <v>-111.6</v>
      </c>
      <c r="H88" s="112"/>
      <c r="I88" s="50">
        <v>-111.6</v>
      </c>
      <c r="J88" s="50">
        <v>-111.6</v>
      </c>
      <c r="K88" s="50">
        <v>0</v>
      </c>
      <c r="L88" s="50">
        <v>-111.6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112">
        <v>0</v>
      </c>
      <c r="U88" s="112"/>
      <c r="V88" s="50">
        <v>0</v>
      </c>
      <c r="W88" s="112">
        <v>0</v>
      </c>
      <c r="X88" s="112"/>
      <c r="Y88" s="112"/>
    </row>
    <row r="89" spans="1:25" ht="12.75">
      <c r="A89" s="116"/>
      <c r="B89" s="116"/>
      <c r="C89" s="117"/>
      <c r="D89" s="117"/>
      <c r="E89" s="117"/>
      <c r="F89" s="62" t="s">
        <v>77</v>
      </c>
      <c r="G89" s="112">
        <v>111.6</v>
      </c>
      <c r="H89" s="112"/>
      <c r="I89" s="50">
        <v>111.6</v>
      </c>
      <c r="J89" s="50">
        <v>111.6</v>
      </c>
      <c r="K89" s="50">
        <v>0</v>
      </c>
      <c r="L89" s="50">
        <v>111.6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112">
        <v>0</v>
      </c>
      <c r="U89" s="112"/>
      <c r="V89" s="50">
        <v>0</v>
      </c>
      <c r="W89" s="112">
        <v>0</v>
      </c>
      <c r="X89" s="112"/>
      <c r="Y89" s="112"/>
    </row>
    <row r="90" spans="1:25" ht="21.75" customHeight="1" thickBot="1">
      <c r="A90" s="116"/>
      <c r="B90" s="116"/>
      <c r="C90" s="117"/>
      <c r="D90" s="117"/>
      <c r="E90" s="117"/>
      <c r="F90" s="62" t="s">
        <v>78</v>
      </c>
      <c r="G90" s="112">
        <v>2869844</v>
      </c>
      <c r="H90" s="112"/>
      <c r="I90" s="50">
        <v>2869844</v>
      </c>
      <c r="J90" s="50">
        <v>2869844</v>
      </c>
      <c r="K90" s="50">
        <v>0</v>
      </c>
      <c r="L90" s="50">
        <v>2869844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112">
        <v>0</v>
      </c>
      <c r="U90" s="112"/>
      <c r="V90" s="50">
        <v>0</v>
      </c>
      <c r="W90" s="112">
        <v>0</v>
      </c>
      <c r="X90" s="112"/>
      <c r="Y90" s="112"/>
    </row>
    <row r="91" spans="1:25" ht="18.75" customHeight="1" thickBot="1">
      <c r="A91" s="113"/>
      <c r="B91" s="113">
        <v>85156</v>
      </c>
      <c r="C91" s="114" t="s">
        <v>244</v>
      </c>
      <c r="D91" s="114"/>
      <c r="E91" s="114"/>
      <c r="F91" s="63" t="s">
        <v>75</v>
      </c>
      <c r="G91" s="115">
        <v>2017734</v>
      </c>
      <c r="H91" s="115"/>
      <c r="I91" s="51">
        <v>2017734</v>
      </c>
      <c r="J91" s="51">
        <v>2017734</v>
      </c>
      <c r="K91" s="51">
        <v>0</v>
      </c>
      <c r="L91" s="51">
        <v>2017734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115">
        <v>0</v>
      </c>
      <c r="U91" s="115"/>
      <c r="V91" s="51">
        <v>0</v>
      </c>
      <c r="W91" s="112">
        <v>0</v>
      </c>
      <c r="X91" s="112"/>
      <c r="Y91" s="112"/>
    </row>
    <row r="92" spans="1:25" ht="18.75" customHeight="1" thickBot="1">
      <c r="A92" s="113"/>
      <c r="B92" s="113"/>
      <c r="C92" s="114"/>
      <c r="D92" s="114"/>
      <c r="E92" s="114"/>
      <c r="F92" s="62" t="s">
        <v>76</v>
      </c>
      <c r="G92" s="112">
        <v>-111.6</v>
      </c>
      <c r="H92" s="112"/>
      <c r="I92" s="50">
        <v>-111.6</v>
      </c>
      <c r="J92" s="50">
        <v>-111.6</v>
      </c>
      <c r="K92" s="50">
        <v>0</v>
      </c>
      <c r="L92" s="50">
        <v>-111.6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112">
        <v>0</v>
      </c>
      <c r="U92" s="112"/>
      <c r="V92" s="50">
        <v>0</v>
      </c>
      <c r="W92" s="112">
        <v>0</v>
      </c>
      <c r="X92" s="112"/>
      <c r="Y92" s="112"/>
    </row>
    <row r="93" spans="1:25" ht="18.75" customHeight="1" thickBot="1">
      <c r="A93" s="113"/>
      <c r="B93" s="113"/>
      <c r="C93" s="114"/>
      <c r="D93" s="114"/>
      <c r="E93" s="114"/>
      <c r="F93" s="62" t="s">
        <v>77</v>
      </c>
      <c r="G93" s="112">
        <v>111.6</v>
      </c>
      <c r="H93" s="112"/>
      <c r="I93" s="50">
        <v>111.6</v>
      </c>
      <c r="J93" s="50">
        <v>111.6</v>
      </c>
      <c r="K93" s="50">
        <v>0</v>
      </c>
      <c r="L93" s="50">
        <v>111.6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112">
        <v>0</v>
      </c>
      <c r="U93" s="112"/>
      <c r="V93" s="50">
        <v>0</v>
      </c>
      <c r="W93" s="112">
        <v>0</v>
      </c>
      <c r="X93" s="112"/>
      <c r="Y93" s="112"/>
    </row>
    <row r="94" spans="1:25" ht="17.25" customHeight="1">
      <c r="A94" s="113"/>
      <c r="B94" s="113"/>
      <c r="C94" s="114"/>
      <c r="D94" s="114"/>
      <c r="E94" s="114"/>
      <c r="F94" s="62" t="s">
        <v>78</v>
      </c>
      <c r="G94" s="112">
        <v>2017734</v>
      </c>
      <c r="H94" s="112"/>
      <c r="I94" s="50">
        <v>2017734</v>
      </c>
      <c r="J94" s="50">
        <v>2017734</v>
      </c>
      <c r="K94" s="50">
        <v>0</v>
      </c>
      <c r="L94" s="50">
        <v>2017734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112">
        <v>0</v>
      </c>
      <c r="U94" s="112"/>
      <c r="V94" s="50">
        <v>0</v>
      </c>
      <c r="W94" s="112">
        <v>0</v>
      </c>
      <c r="X94" s="112"/>
      <c r="Y94" s="112"/>
    </row>
    <row r="95" spans="1:25" ht="18" customHeight="1">
      <c r="A95" s="116">
        <v>852</v>
      </c>
      <c r="B95" s="116"/>
      <c r="C95" s="117" t="s">
        <v>130</v>
      </c>
      <c r="D95" s="117"/>
      <c r="E95" s="117"/>
      <c r="F95" s="62" t="s">
        <v>75</v>
      </c>
      <c r="G95" s="112">
        <v>23944927.8</v>
      </c>
      <c r="H95" s="112"/>
      <c r="I95" s="50">
        <v>19702797.4</v>
      </c>
      <c r="J95" s="50">
        <v>19660967.4</v>
      </c>
      <c r="K95" s="50">
        <v>14114058</v>
      </c>
      <c r="L95" s="50">
        <v>5546909.4</v>
      </c>
      <c r="M95" s="50">
        <v>0</v>
      </c>
      <c r="N95" s="50">
        <v>41830</v>
      </c>
      <c r="O95" s="50">
        <v>0</v>
      </c>
      <c r="P95" s="50">
        <v>0</v>
      </c>
      <c r="Q95" s="50">
        <v>0</v>
      </c>
      <c r="R95" s="50">
        <v>4242130.4</v>
      </c>
      <c r="S95" s="50">
        <v>4242130.4</v>
      </c>
      <c r="T95" s="112">
        <v>0</v>
      </c>
      <c r="U95" s="112"/>
      <c r="V95" s="50">
        <v>0</v>
      </c>
      <c r="W95" s="112">
        <v>0</v>
      </c>
      <c r="X95" s="112"/>
      <c r="Y95" s="112"/>
    </row>
    <row r="96" spans="1:25" ht="18" customHeight="1">
      <c r="A96" s="116"/>
      <c r="B96" s="116"/>
      <c r="C96" s="117"/>
      <c r="D96" s="117"/>
      <c r="E96" s="117"/>
      <c r="F96" s="62" t="s">
        <v>76</v>
      </c>
      <c r="G96" s="112">
        <v>-134183</v>
      </c>
      <c r="H96" s="112"/>
      <c r="I96" s="50">
        <v>-89183</v>
      </c>
      <c r="J96" s="50">
        <v>-89183</v>
      </c>
      <c r="K96" s="50">
        <v>0</v>
      </c>
      <c r="L96" s="50">
        <v>-89183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-45000</v>
      </c>
      <c r="S96" s="50">
        <v>-45000</v>
      </c>
      <c r="T96" s="112">
        <v>0</v>
      </c>
      <c r="U96" s="112"/>
      <c r="V96" s="50">
        <v>0</v>
      </c>
      <c r="W96" s="112">
        <v>0</v>
      </c>
      <c r="X96" s="112"/>
      <c r="Y96" s="112"/>
    </row>
    <row r="97" spans="1:25" ht="18" customHeight="1">
      <c r="A97" s="116"/>
      <c r="B97" s="116"/>
      <c r="C97" s="117"/>
      <c r="D97" s="117"/>
      <c r="E97" s="117"/>
      <c r="F97" s="62" t="s">
        <v>77</v>
      </c>
      <c r="G97" s="112">
        <v>591551</v>
      </c>
      <c r="H97" s="112"/>
      <c r="I97" s="50">
        <v>591551</v>
      </c>
      <c r="J97" s="50">
        <v>591492</v>
      </c>
      <c r="K97" s="50">
        <v>264000</v>
      </c>
      <c r="L97" s="50">
        <v>327492</v>
      </c>
      <c r="M97" s="50">
        <v>0</v>
      </c>
      <c r="N97" s="50">
        <v>59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112">
        <v>0</v>
      </c>
      <c r="U97" s="112"/>
      <c r="V97" s="50">
        <v>0</v>
      </c>
      <c r="W97" s="112">
        <v>0</v>
      </c>
      <c r="X97" s="112"/>
      <c r="Y97" s="112"/>
    </row>
    <row r="98" spans="1:25" ht="19.5" customHeight="1" thickBot="1">
      <c r="A98" s="116"/>
      <c r="B98" s="116"/>
      <c r="C98" s="117"/>
      <c r="D98" s="117"/>
      <c r="E98" s="117"/>
      <c r="F98" s="62" t="s">
        <v>78</v>
      </c>
      <c r="G98" s="112">
        <v>24402295.8</v>
      </c>
      <c r="H98" s="112"/>
      <c r="I98" s="50">
        <v>20205165.4</v>
      </c>
      <c r="J98" s="50">
        <v>20163276.4</v>
      </c>
      <c r="K98" s="50">
        <v>14378058</v>
      </c>
      <c r="L98" s="50">
        <v>5785218.4</v>
      </c>
      <c r="M98" s="50">
        <v>0</v>
      </c>
      <c r="N98" s="50">
        <v>41889</v>
      </c>
      <c r="O98" s="50">
        <v>0</v>
      </c>
      <c r="P98" s="50">
        <v>0</v>
      </c>
      <c r="Q98" s="50">
        <v>0</v>
      </c>
      <c r="R98" s="50">
        <v>4197130.4</v>
      </c>
      <c r="S98" s="50">
        <v>4197130.4</v>
      </c>
      <c r="T98" s="112">
        <v>0</v>
      </c>
      <c r="U98" s="112"/>
      <c r="V98" s="50">
        <v>0</v>
      </c>
      <c r="W98" s="112">
        <v>0</v>
      </c>
      <c r="X98" s="112"/>
      <c r="Y98" s="112"/>
    </row>
    <row r="99" spans="1:25" ht="18" customHeight="1" thickBot="1">
      <c r="A99" s="113"/>
      <c r="B99" s="113">
        <v>85202</v>
      </c>
      <c r="C99" s="114" t="s">
        <v>131</v>
      </c>
      <c r="D99" s="114"/>
      <c r="E99" s="114"/>
      <c r="F99" s="63" t="s">
        <v>75</v>
      </c>
      <c r="G99" s="115">
        <v>22274249</v>
      </c>
      <c r="H99" s="115"/>
      <c r="I99" s="51">
        <v>18546423</v>
      </c>
      <c r="J99" s="51">
        <v>18505493</v>
      </c>
      <c r="K99" s="51">
        <v>13301547</v>
      </c>
      <c r="L99" s="51">
        <v>5203946</v>
      </c>
      <c r="M99" s="51">
        <v>0</v>
      </c>
      <c r="N99" s="51">
        <v>40930</v>
      </c>
      <c r="O99" s="51">
        <v>0</v>
      </c>
      <c r="P99" s="51">
        <v>0</v>
      </c>
      <c r="Q99" s="51">
        <v>0</v>
      </c>
      <c r="R99" s="51">
        <v>3727826</v>
      </c>
      <c r="S99" s="51">
        <v>3727826</v>
      </c>
      <c r="T99" s="115">
        <v>0</v>
      </c>
      <c r="U99" s="115"/>
      <c r="V99" s="51">
        <v>0</v>
      </c>
      <c r="W99" s="112">
        <v>0</v>
      </c>
      <c r="X99" s="112"/>
      <c r="Y99" s="112"/>
    </row>
    <row r="100" spans="1:25" ht="13.5" thickBot="1">
      <c r="A100" s="113"/>
      <c r="B100" s="113"/>
      <c r="C100" s="114"/>
      <c r="D100" s="114"/>
      <c r="E100" s="114"/>
      <c r="F100" s="62" t="s">
        <v>76</v>
      </c>
      <c r="G100" s="112">
        <v>-134124</v>
      </c>
      <c r="H100" s="112"/>
      <c r="I100" s="50">
        <v>-89124</v>
      </c>
      <c r="J100" s="50">
        <v>-89124</v>
      </c>
      <c r="K100" s="50">
        <v>0</v>
      </c>
      <c r="L100" s="50">
        <v>-89124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-45000</v>
      </c>
      <c r="S100" s="50">
        <v>-45000</v>
      </c>
      <c r="T100" s="112">
        <v>0</v>
      </c>
      <c r="U100" s="112"/>
      <c r="V100" s="50">
        <v>0</v>
      </c>
      <c r="W100" s="112">
        <v>0</v>
      </c>
      <c r="X100" s="112"/>
      <c r="Y100" s="112"/>
    </row>
    <row r="101" spans="1:25" ht="18" customHeight="1" thickBot="1">
      <c r="A101" s="113"/>
      <c r="B101" s="113"/>
      <c r="C101" s="114"/>
      <c r="D101" s="114"/>
      <c r="E101" s="114"/>
      <c r="F101" s="62" t="s">
        <v>77</v>
      </c>
      <c r="G101" s="112">
        <v>264000</v>
      </c>
      <c r="H101" s="112"/>
      <c r="I101" s="50">
        <v>264000</v>
      </c>
      <c r="J101" s="50">
        <v>264000</v>
      </c>
      <c r="K101" s="50">
        <v>264000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112">
        <v>0</v>
      </c>
      <c r="U101" s="112"/>
      <c r="V101" s="50">
        <v>0</v>
      </c>
      <c r="W101" s="112">
        <v>0</v>
      </c>
      <c r="X101" s="112"/>
      <c r="Y101" s="112"/>
    </row>
    <row r="102" spans="1:25" ht="19.5" customHeight="1" thickBot="1">
      <c r="A102" s="113"/>
      <c r="B102" s="113"/>
      <c r="C102" s="114"/>
      <c r="D102" s="114"/>
      <c r="E102" s="114"/>
      <c r="F102" s="62" t="s">
        <v>78</v>
      </c>
      <c r="G102" s="112">
        <v>22404125</v>
      </c>
      <c r="H102" s="112"/>
      <c r="I102" s="50">
        <v>18721299</v>
      </c>
      <c r="J102" s="50">
        <v>18680369</v>
      </c>
      <c r="K102" s="50">
        <v>13565547</v>
      </c>
      <c r="L102" s="50">
        <v>5114822</v>
      </c>
      <c r="M102" s="50">
        <v>0</v>
      </c>
      <c r="N102" s="50">
        <v>40930</v>
      </c>
      <c r="O102" s="50">
        <v>0</v>
      </c>
      <c r="P102" s="50">
        <v>0</v>
      </c>
      <c r="Q102" s="50">
        <v>0</v>
      </c>
      <c r="R102" s="50">
        <v>3682826</v>
      </c>
      <c r="S102" s="50">
        <v>3682826</v>
      </c>
      <c r="T102" s="112">
        <v>0</v>
      </c>
      <c r="U102" s="112"/>
      <c r="V102" s="50">
        <v>0</v>
      </c>
      <c r="W102" s="112">
        <v>0</v>
      </c>
      <c r="X102" s="112"/>
      <c r="Y102" s="112"/>
    </row>
    <row r="103" spans="1:25" ht="18.75" customHeight="1" thickBot="1">
      <c r="A103" s="113"/>
      <c r="B103" s="113">
        <v>85218</v>
      </c>
      <c r="C103" s="114" t="s">
        <v>182</v>
      </c>
      <c r="D103" s="114"/>
      <c r="E103" s="114"/>
      <c r="F103" s="63" t="s">
        <v>75</v>
      </c>
      <c r="G103" s="115">
        <v>839978</v>
      </c>
      <c r="H103" s="115"/>
      <c r="I103" s="51">
        <v>839978</v>
      </c>
      <c r="J103" s="51">
        <v>839078</v>
      </c>
      <c r="K103" s="51">
        <v>654073</v>
      </c>
      <c r="L103" s="51">
        <v>185005</v>
      </c>
      <c r="M103" s="51">
        <v>0</v>
      </c>
      <c r="N103" s="51">
        <v>900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115">
        <v>0</v>
      </c>
      <c r="U103" s="115"/>
      <c r="V103" s="51">
        <v>0</v>
      </c>
      <c r="W103" s="112">
        <v>0</v>
      </c>
      <c r="X103" s="112"/>
      <c r="Y103" s="112"/>
    </row>
    <row r="104" spans="1:25" ht="18" customHeight="1" thickBot="1">
      <c r="A104" s="113"/>
      <c r="B104" s="113"/>
      <c r="C104" s="114"/>
      <c r="D104" s="114"/>
      <c r="E104" s="114"/>
      <c r="F104" s="62" t="s">
        <v>76</v>
      </c>
      <c r="G104" s="112">
        <v>-59</v>
      </c>
      <c r="H104" s="112"/>
      <c r="I104" s="50">
        <v>-59</v>
      </c>
      <c r="J104" s="50">
        <v>-59</v>
      </c>
      <c r="K104" s="50">
        <v>0</v>
      </c>
      <c r="L104" s="50">
        <v>-59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112">
        <v>0</v>
      </c>
      <c r="U104" s="112"/>
      <c r="V104" s="50">
        <v>0</v>
      </c>
      <c r="W104" s="112">
        <v>0</v>
      </c>
      <c r="X104" s="112"/>
      <c r="Y104" s="112"/>
    </row>
    <row r="105" spans="1:25" ht="18" customHeight="1" thickBot="1">
      <c r="A105" s="113"/>
      <c r="B105" s="113"/>
      <c r="C105" s="114"/>
      <c r="D105" s="114"/>
      <c r="E105" s="114"/>
      <c r="F105" s="62" t="s">
        <v>77</v>
      </c>
      <c r="G105" s="112">
        <v>59</v>
      </c>
      <c r="H105" s="112"/>
      <c r="I105" s="50">
        <v>59</v>
      </c>
      <c r="J105" s="50">
        <v>0</v>
      </c>
      <c r="K105" s="50">
        <v>0</v>
      </c>
      <c r="L105" s="50">
        <v>0</v>
      </c>
      <c r="M105" s="50">
        <v>0</v>
      </c>
      <c r="N105" s="50">
        <v>59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112">
        <v>0</v>
      </c>
      <c r="U105" s="112"/>
      <c r="V105" s="50">
        <v>0</v>
      </c>
      <c r="W105" s="112">
        <v>0</v>
      </c>
      <c r="X105" s="112"/>
      <c r="Y105" s="112"/>
    </row>
    <row r="106" spans="1:25" ht="18.75" customHeight="1" thickBot="1">
      <c r="A106" s="113"/>
      <c r="B106" s="113"/>
      <c r="C106" s="114"/>
      <c r="D106" s="114"/>
      <c r="E106" s="114"/>
      <c r="F106" s="62" t="s">
        <v>78</v>
      </c>
      <c r="G106" s="112">
        <v>839978</v>
      </c>
      <c r="H106" s="112"/>
      <c r="I106" s="50">
        <v>839978</v>
      </c>
      <c r="J106" s="50">
        <v>839019</v>
      </c>
      <c r="K106" s="50">
        <v>654073</v>
      </c>
      <c r="L106" s="50">
        <v>184946</v>
      </c>
      <c r="M106" s="50">
        <v>0</v>
      </c>
      <c r="N106" s="50">
        <v>959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112">
        <v>0</v>
      </c>
      <c r="U106" s="112"/>
      <c r="V106" s="50">
        <v>0</v>
      </c>
      <c r="W106" s="112">
        <v>0</v>
      </c>
      <c r="X106" s="112"/>
      <c r="Y106" s="112"/>
    </row>
    <row r="107" spans="1:25" ht="18.75" customHeight="1" thickBot="1">
      <c r="A107" s="113"/>
      <c r="B107" s="113">
        <v>85295</v>
      </c>
      <c r="C107" s="114" t="s">
        <v>14</v>
      </c>
      <c r="D107" s="114"/>
      <c r="E107" s="114"/>
      <c r="F107" s="63" t="s">
        <v>75</v>
      </c>
      <c r="G107" s="115">
        <v>825700.8</v>
      </c>
      <c r="H107" s="115"/>
      <c r="I107" s="51">
        <v>311396.4</v>
      </c>
      <c r="J107" s="51">
        <v>311396.4</v>
      </c>
      <c r="K107" s="51">
        <v>158438</v>
      </c>
      <c r="L107" s="51">
        <v>152958.4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514304.4</v>
      </c>
      <c r="S107" s="51">
        <v>514304.4</v>
      </c>
      <c r="T107" s="115">
        <v>0</v>
      </c>
      <c r="U107" s="115"/>
      <c r="V107" s="51">
        <v>0</v>
      </c>
      <c r="W107" s="112">
        <v>0</v>
      </c>
      <c r="X107" s="112"/>
      <c r="Y107" s="112"/>
    </row>
    <row r="108" spans="1:25" ht="16.5" customHeight="1" thickBot="1">
      <c r="A108" s="113"/>
      <c r="B108" s="113"/>
      <c r="C108" s="114"/>
      <c r="D108" s="114"/>
      <c r="E108" s="114"/>
      <c r="F108" s="62" t="s">
        <v>76</v>
      </c>
      <c r="G108" s="112">
        <v>0</v>
      </c>
      <c r="H108" s="112"/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112">
        <v>0</v>
      </c>
      <c r="U108" s="112"/>
      <c r="V108" s="50">
        <v>0</v>
      </c>
      <c r="W108" s="112">
        <v>0</v>
      </c>
      <c r="X108" s="112"/>
      <c r="Y108" s="112"/>
    </row>
    <row r="109" spans="1:25" ht="18" customHeight="1" thickBot="1">
      <c r="A109" s="113"/>
      <c r="B109" s="113"/>
      <c r="C109" s="114"/>
      <c r="D109" s="114"/>
      <c r="E109" s="114"/>
      <c r="F109" s="62" t="s">
        <v>77</v>
      </c>
      <c r="G109" s="112">
        <v>327492</v>
      </c>
      <c r="H109" s="112"/>
      <c r="I109" s="50">
        <v>327492</v>
      </c>
      <c r="J109" s="50">
        <v>327492</v>
      </c>
      <c r="K109" s="50">
        <v>0</v>
      </c>
      <c r="L109" s="50">
        <v>327492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112">
        <v>0</v>
      </c>
      <c r="U109" s="112"/>
      <c r="V109" s="50">
        <v>0</v>
      </c>
      <c r="W109" s="112">
        <v>0</v>
      </c>
      <c r="X109" s="112"/>
      <c r="Y109" s="112"/>
    </row>
    <row r="110" spans="1:25" ht="18.75" customHeight="1">
      <c r="A110" s="113"/>
      <c r="B110" s="113"/>
      <c r="C110" s="114"/>
      <c r="D110" s="114"/>
      <c r="E110" s="114"/>
      <c r="F110" s="62" t="s">
        <v>78</v>
      </c>
      <c r="G110" s="112">
        <v>1153192.8</v>
      </c>
      <c r="H110" s="112"/>
      <c r="I110" s="50">
        <v>638888.4</v>
      </c>
      <c r="J110" s="50">
        <v>638888.4</v>
      </c>
      <c r="K110" s="50">
        <v>158438</v>
      </c>
      <c r="L110" s="50">
        <v>480450.4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514304.4</v>
      </c>
      <c r="S110" s="50">
        <v>514304.4</v>
      </c>
      <c r="T110" s="112">
        <v>0</v>
      </c>
      <c r="U110" s="112"/>
      <c r="V110" s="50">
        <v>0</v>
      </c>
      <c r="W110" s="112">
        <v>0</v>
      </c>
      <c r="X110" s="112"/>
      <c r="Y110" s="112"/>
    </row>
    <row r="111" spans="1:25" ht="17.25" customHeight="1">
      <c r="A111" s="116">
        <v>853</v>
      </c>
      <c r="B111" s="116"/>
      <c r="C111" s="117" t="s">
        <v>86</v>
      </c>
      <c r="D111" s="117"/>
      <c r="E111" s="117"/>
      <c r="F111" s="62" t="s">
        <v>75</v>
      </c>
      <c r="G111" s="112">
        <v>4344163.25</v>
      </c>
      <c r="H111" s="112"/>
      <c r="I111" s="50">
        <v>4167973.25</v>
      </c>
      <c r="J111" s="50">
        <v>2988188.25</v>
      </c>
      <c r="K111" s="50">
        <v>2616340.8</v>
      </c>
      <c r="L111" s="50">
        <v>371847.45</v>
      </c>
      <c r="M111" s="50">
        <v>423460</v>
      </c>
      <c r="N111" s="50">
        <v>260</v>
      </c>
      <c r="O111" s="50">
        <v>756065</v>
      </c>
      <c r="P111" s="50">
        <v>0</v>
      </c>
      <c r="Q111" s="50">
        <v>0</v>
      </c>
      <c r="R111" s="50">
        <v>176190</v>
      </c>
      <c r="S111" s="50">
        <v>176190</v>
      </c>
      <c r="T111" s="112">
        <v>0</v>
      </c>
      <c r="U111" s="112"/>
      <c r="V111" s="50">
        <v>0</v>
      </c>
      <c r="W111" s="112">
        <v>0</v>
      </c>
      <c r="X111" s="112"/>
      <c r="Y111" s="112"/>
    </row>
    <row r="112" spans="1:25" ht="17.25" customHeight="1">
      <c r="A112" s="116"/>
      <c r="B112" s="116"/>
      <c r="C112" s="117"/>
      <c r="D112" s="117"/>
      <c r="E112" s="117"/>
      <c r="F112" s="62" t="s">
        <v>76</v>
      </c>
      <c r="G112" s="112">
        <v>-11554</v>
      </c>
      <c r="H112" s="112"/>
      <c r="I112" s="50">
        <v>-11554</v>
      </c>
      <c r="J112" s="50">
        <v>-11554</v>
      </c>
      <c r="K112" s="50">
        <v>-10840</v>
      </c>
      <c r="L112" s="50">
        <v>-714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112">
        <v>0</v>
      </c>
      <c r="U112" s="112"/>
      <c r="V112" s="50">
        <v>0</v>
      </c>
      <c r="W112" s="112">
        <v>0</v>
      </c>
      <c r="X112" s="112"/>
      <c r="Y112" s="112"/>
    </row>
    <row r="113" spans="1:25" ht="17.25" customHeight="1">
      <c r="A113" s="116"/>
      <c r="B113" s="116"/>
      <c r="C113" s="117"/>
      <c r="D113" s="117"/>
      <c r="E113" s="117"/>
      <c r="F113" s="62" t="s">
        <v>77</v>
      </c>
      <c r="G113" s="112">
        <v>22446</v>
      </c>
      <c r="H113" s="112"/>
      <c r="I113" s="50">
        <v>22446</v>
      </c>
      <c r="J113" s="50">
        <v>22446</v>
      </c>
      <c r="K113" s="50">
        <v>5612</v>
      </c>
      <c r="L113" s="50">
        <v>16834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112">
        <v>0</v>
      </c>
      <c r="U113" s="112"/>
      <c r="V113" s="50">
        <v>0</v>
      </c>
      <c r="W113" s="112">
        <v>0</v>
      </c>
      <c r="X113" s="112"/>
      <c r="Y113" s="112"/>
    </row>
    <row r="114" spans="1:25" ht="19.5" customHeight="1" thickBot="1">
      <c r="A114" s="116"/>
      <c r="B114" s="116"/>
      <c r="C114" s="117"/>
      <c r="D114" s="117"/>
      <c r="E114" s="117"/>
      <c r="F114" s="62" t="s">
        <v>78</v>
      </c>
      <c r="G114" s="112">
        <v>4355055.25</v>
      </c>
      <c r="H114" s="112"/>
      <c r="I114" s="50">
        <v>4178865.25</v>
      </c>
      <c r="J114" s="50">
        <v>2999080.25</v>
      </c>
      <c r="K114" s="50">
        <v>2611112.8</v>
      </c>
      <c r="L114" s="50">
        <v>387967.45</v>
      </c>
      <c r="M114" s="50">
        <v>423460</v>
      </c>
      <c r="N114" s="50">
        <v>260</v>
      </c>
      <c r="O114" s="50">
        <v>756065</v>
      </c>
      <c r="P114" s="50">
        <v>0</v>
      </c>
      <c r="Q114" s="50">
        <v>0</v>
      </c>
      <c r="R114" s="50">
        <v>176190</v>
      </c>
      <c r="S114" s="50">
        <v>176190</v>
      </c>
      <c r="T114" s="112">
        <v>0</v>
      </c>
      <c r="U114" s="112"/>
      <c r="V114" s="50">
        <v>0</v>
      </c>
      <c r="W114" s="112">
        <v>0</v>
      </c>
      <c r="X114" s="112"/>
      <c r="Y114" s="112"/>
    </row>
    <row r="115" spans="1:25" ht="18" customHeight="1" thickBot="1">
      <c r="A115" s="113"/>
      <c r="B115" s="113">
        <v>85311</v>
      </c>
      <c r="C115" s="114" t="s">
        <v>142</v>
      </c>
      <c r="D115" s="114"/>
      <c r="E115" s="114"/>
      <c r="F115" s="63" t="s">
        <v>75</v>
      </c>
      <c r="G115" s="115">
        <v>1105371</v>
      </c>
      <c r="H115" s="115"/>
      <c r="I115" s="51">
        <v>929181</v>
      </c>
      <c r="J115" s="51">
        <v>505721</v>
      </c>
      <c r="K115" s="51">
        <v>379125</v>
      </c>
      <c r="L115" s="51">
        <v>126596</v>
      </c>
      <c r="M115" s="51">
        <v>423460</v>
      </c>
      <c r="N115" s="51">
        <v>0</v>
      </c>
      <c r="O115" s="51">
        <v>0</v>
      </c>
      <c r="P115" s="51">
        <v>0</v>
      </c>
      <c r="Q115" s="51">
        <v>0</v>
      </c>
      <c r="R115" s="51">
        <v>176190</v>
      </c>
      <c r="S115" s="51">
        <v>176190</v>
      </c>
      <c r="T115" s="115">
        <v>0</v>
      </c>
      <c r="U115" s="115"/>
      <c r="V115" s="51">
        <v>0</v>
      </c>
      <c r="W115" s="112">
        <v>0</v>
      </c>
      <c r="X115" s="112"/>
      <c r="Y115" s="112"/>
    </row>
    <row r="116" spans="1:25" ht="18.75" customHeight="1" thickBot="1">
      <c r="A116" s="113"/>
      <c r="B116" s="113"/>
      <c r="C116" s="114"/>
      <c r="D116" s="114"/>
      <c r="E116" s="114"/>
      <c r="F116" s="62" t="s">
        <v>76</v>
      </c>
      <c r="G116" s="112">
        <v>0</v>
      </c>
      <c r="H116" s="112"/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112">
        <v>0</v>
      </c>
      <c r="U116" s="112"/>
      <c r="V116" s="50">
        <v>0</v>
      </c>
      <c r="W116" s="112">
        <v>0</v>
      </c>
      <c r="X116" s="112"/>
      <c r="Y116" s="112"/>
    </row>
    <row r="117" spans="1:25" ht="17.25" customHeight="1" thickBot="1">
      <c r="A117" s="113"/>
      <c r="B117" s="113"/>
      <c r="C117" s="114"/>
      <c r="D117" s="114"/>
      <c r="E117" s="114"/>
      <c r="F117" s="62" t="s">
        <v>77</v>
      </c>
      <c r="G117" s="112">
        <v>1712</v>
      </c>
      <c r="H117" s="112"/>
      <c r="I117" s="50">
        <v>1712</v>
      </c>
      <c r="J117" s="50">
        <v>1712</v>
      </c>
      <c r="K117" s="50">
        <v>1712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112">
        <v>0</v>
      </c>
      <c r="U117" s="112"/>
      <c r="V117" s="50">
        <v>0</v>
      </c>
      <c r="W117" s="112">
        <v>0</v>
      </c>
      <c r="X117" s="112"/>
      <c r="Y117" s="112"/>
    </row>
    <row r="118" spans="1:25" ht="18.75" customHeight="1" thickBot="1">
      <c r="A118" s="113"/>
      <c r="B118" s="113"/>
      <c r="C118" s="114"/>
      <c r="D118" s="114"/>
      <c r="E118" s="114"/>
      <c r="F118" s="62" t="s">
        <v>78</v>
      </c>
      <c r="G118" s="112">
        <v>1107083</v>
      </c>
      <c r="H118" s="112"/>
      <c r="I118" s="50">
        <v>930893</v>
      </c>
      <c r="J118" s="50">
        <v>507433</v>
      </c>
      <c r="K118" s="50">
        <v>380837</v>
      </c>
      <c r="L118" s="50">
        <v>126596</v>
      </c>
      <c r="M118" s="50">
        <v>423460</v>
      </c>
      <c r="N118" s="50">
        <v>0</v>
      </c>
      <c r="O118" s="50">
        <v>0</v>
      </c>
      <c r="P118" s="50">
        <v>0</v>
      </c>
      <c r="Q118" s="50">
        <v>0</v>
      </c>
      <c r="R118" s="50">
        <v>176190</v>
      </c>
      <c r="S118" s="50">
        <v>176190</v>
      </c>
      <c r="T118" s="112">
        <v>0</v>
      </c>
      <c r="U118" s="112"/>
      <c r="V118" s="50">
        <v>0</v>
      </c>
      <c r="W118" s="112">
        <v>0</v>
      </c>
      <c r="X118" s="112"/>
      <c r="Y118" s="112"/>
    </row>
    <row r="119" spans="1:25" ht="19.5" customHeight="1" thickBot="1">
      <c r="A119" s="113"/>
      <c r="B119" s="113">
        <v>85321</v>
      </c>
      <c r="C119" s="114" t="s">
        <v>245</v>
      </c>
      <c r="D119" s="114"/>
      <c r="E119" s="114"/>
      <c r="F119" s="63" t="s">
        <v>75</v>
      </c>
      <c r="G119" s="115">
        <v>561297.25</v>
      </c>
      <c r="H119" s="115"/>
      <c r="I119" s="51">
        <v>561297.25</v>
      </c>
      <c r="J119" s="51">
        <v>561297.25</v>
      </c>
      <c r="K119" s="51">
        <v>510338.8</v>
      </c>
      <c r="L119" s="51">
        <v>50958.45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115">
        <v>0</v>
      </c>
      <c r="U119" s="115"/>
      <c r="V119" s="51">
        <v>0</v>
      </c>
      <c r="W119" s="112">
        <v>0</v>
      </c>
      <c r="X119" s="112"/>
      <c r="Y119" s="112"/>
    </row>
    <row r="120" spans="1:25" ht="18.75" customHeight="1" thickBot="1">
      <c r="A120" s="113"/>
      <c r="B120" s="113"/>
      <c r="C120" s="114"/>
      <c r="D120" s="114"/>
      <c r="E120" s="114"/>
      <c r="F120" s="62" t="s">
        <v>76</v>
      </c>
      <c r="G120" s="112">
        <v>-11554</v>
      </c>
      <c r="H120" s="112"/>
      <c r="I120" s="50">
        <v>-11554</v>
      </c>
      <c r="J120" s="50">
        <v>-11554</v>
      </c>
      <c r="K120" s="50">
        <v>-10840</v>
      </c>
      <c r="L120" s="50">
        <v>-714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112">
        <v>0</v>
      </c>
      <c r="U120" s="112"/>
      <c r="V120" s="50">
        <v>0</v>
      </c>
      <c r="W120" s="112">
        <v>0</v>
      </c>
      <c r="X120" s="112"/>
      <c r="Y120" s="112"/>
    </row>
    <row r="121" spans="1:25" ht="16.5" customHeight="1" thickBot="1">
      <c r="A121" s="113"/>
      <c r="B121" s="113"/>
      <c r="C121" s="114"/>
      <c r="D121" s="114"/>
      <c r="E121" s="114"/>
      <c r="F121" s="62" t="s">
        <v>77</v>
      </c>
      <c r="G121" s="112">
        <v>11554</v>
      </c>
      <c r="H121" s="112"/>
      <c r="I121" s="50">
        <v>11554</v>
      </c>
      <c r="J121" s="50">
        <v>11554</v>
      </c>
      <c r="K121" s="50">
        <v>3900</v>
      </c>
      <c r="L121" s="50">
        <v>7654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112">
        <v>0</v>
      </c>
      <c r="U121" s="112"/>
      <c r="V121" s="50">
        <v>0</v>
      </c>
      <c r="W121" s="112">
        <v>0</v>
      </c>
      <c r="X121" s="112"/>
      <c r="Y121" s="112"/>
    </row>
    <row r="122" spans="1:25" ht="18" customHeight="1" thickBot="1">
      <c r="A122" s="113"/>
      <c r="B122" s="113"/>
      <c r="C122" s="114"/>
      <c r="D122" s="114"/>
      <c r="E122" s="114"/>
      <c r="F122" s="62" t="s">
        <v>78</v>
      </c>
      <c r="G122" s="112">
        <v>561297.25</v>
      </c>
      <c r="H122" s="112"/>
      <c r="I122" s="50">
        <v>561297.25</v>
      </c>
      <c r="J122" s="50">
        <v>561297.25</v>
      </c>
      <c r="K122" s="50">
        <v>503398.8</v>
      </c>
      <c r="L122" s="50">
        <v>57898.45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112">
        <v>0</v>
      </c>
      <c r="U122" s="112"/>
      <c r="V122" s="50">
        <v>0</v>
      </c>
      <c r="W122" s="112">
        <v>0</v>
      </c>
      <c r="X122" s="112"/>
      <c r="Y122" s="112"/>
    </row>
    <row r="123" spans="1:25" ht="17.25" customHeight="1" thickBot="1">
      <c r="A123" s="113"/>
      <c r="B123" s="113">
        <v>85333</v>
      </c>
      <c r="C123" s="114" t="s">
        <v>183</v>
      </c>
      <c r="D123" s="114"/>
      <c r="E123" s="114"/>
      <c r="F123" s="63" t="s">
        <v>75</v>
      </c>
      <c r="G123" s="115">
        <v>1901430</v>
      </c>
      <c r="H123" s="115"/>
      <c r="I123" s="51">
        <v>1901430</v>
      </c>
      <c r="J123" s="51">
        <v>1901170</v>
      </c>
      <c r="K123" s="51">
        <v>1722877</v>
      </c>
      <c r="L123" s="51">
        <v>178293</v>
      </c>
      <c r="M123" s="51">
        <v>0</v>
      </c>
      <c r="N123" s="51">
        <v>260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115">
        <v>0</v>
      </c>
      <c r="U123" s="115"/>
      <c r="V123" s="51">
        <v>0</v>
      </c>
      <c r="W123" s="112">
        <v>0</v>
      </c>
      <c r="X123" s="112"/>
      <c r="Y123" s="112"/>
    </row>
    <row r="124" spans="1:25" ht="18.75" customHeight="1" thickBot="1">
      <c r="A124" s="113"/>
      <c r="B124" s="113"/>
      <c r="C124" s="114"/>
      <c r="D124" s="114"/>
      <c r="E124" s="114"/>
      <c r="F124" s="62" t="s">
        <v>76</v>
      </c>
      <c r="G124" s="112">
        <v>0</v>
      </c>
      <c r="H124" s="112"/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112">
        <v>0</v>
      </c>
      <c r="U124" s="112"/>
      <c r="V124" s="50">
        <v>0</v>
      </c>
      <c r="W124" s="112">
        <v>0</v>
      </c>
      <c r="X124" s="112"/>
      <c r="Y124" s="112"/>
    </row>
    <row r="125" spans="1:25" ht="17.25" customHeight="1" thickBot="1">
      <c r="A125" s="113"/>
      <c r="B125" s="113"/>
      <c r="C125" s="114"/>
      <c r="D125" s="114"/>
      <c r="E125" s="114"/>
      <c r="F125" s="62" t="s">
        <v>77</v>
      </c>
      <c r="G125" s="112">
        <v>9180</v>
      </c>
      <c r="H125" s="112"/>
      <c r="I125" s="50">
        <v>9180</v>
      </c>
      <c r="J125" s="50">
        <v>9180</v>
      </c>
      <c r="K125" s="50">
        <v>0</v>
      </c>
      <c r="L125" s="50">
        <v>9180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112">
        <v>0</v>
      </c>
      <c r="U125" s="112"/>
      <c r="V125" s="50">
        <v>0</v>
      </c>
      <c r="W125" s="112">
        <v>0</v>
      </c>
      <c r="X125" s="112"/>
      <c r="Y125" s="112"/>
    </row>
    <row r="126" spans="1:25" ht="19.5" customHeight="1">
      <c r="A126" s="113"/>
      <c r="B126" s="113"/>
      <c r="C126" s="114"/>
      <c r="D126" s="114"/>
      <c r="E126" s="114"/>
      <c r="F126" s="62" t="s">
        <v>78</v>
      </c>
      <c r="G126" s="112">
        <v>1910610</v>
      </c>
      <c r="H126" s="112"/>
      <c r="I126" s="50">
        <v>1910610</v>
      </c>
      <c r="J126" s="50">
        <v>1910350</v>
      </c>
      <c r="K126" s="50">
        <v>1722877</v>
      </c>
      <c r="L126" s="50">
        <v>187473</v>
      </c>
      <c r="M126" s="50">
        <v>0</v>
      </c>
      <c r="N126" s="50">
        <v>260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112">
        <v>0</v>
      </c>
      <c r="U126" s="112"/>
      <c r="V126" s="50">
        <v>0</v>
      </c>
      <c r="W126" s="112">
        <v>0</v>
      </c>
      <c r="X126" s="112"/>
      <c r="Y126" s="112"/>
    </row>
    <row r="127" spans="1:25" ht="17.25" customHeight="1">
      <c r="A127" s="116">
        <v>854</v>
      </c>
      <c r="B127" s="116"/>
      <c r="C127" s="117" t="s">
        <v>15</v>
      </c>
      <c r="D127" s="117"/>
      <c r="E127" s="117"/>
      <c r="F127" s="62" t="s">
        <v>75</v>
      </c>
      <c r="G127" s="112">
        <v>9566795</v>
      </c>
      <c r="H127" s="112"/>
      <c r="I127" s="50">
        <v>9381195</v>
      </c>
      <c r="J127" s="50">
        <v>9154672</v>
      </c>
      <c r="K127" s="50">
        <v>7355739</v>
      </c>
      <c r="L127" s="50">
        <v>1798933</v>
      </c>
      <c r="M127" s="50">
        <v>0</v>
      </c>
      <c r="N127" s="50">
        <v>226523</v>
      </c>
      <c r="O127" s="50">
        <v>0</v>
      </c>
      <c r="P127" s="50">
        <v>0</v>
      </c>
      <c r="Q127" s="50">
        <v>0</v>
      </c>
      <c r="R127" s="50">
        <v>185600</v>
      </c>
      <c r="S127" s="50">
        <v>185600</v>
      </c>
      <c r="T127" s="112">
        <v>0</v>
      </c>
      <c r="U127" s="112"/>
      <c r="V127" s="50">
        <v>0</v>
      </c>
      <c r="W127" s="112">
        <v>0</v>
      </c>
      <c r="X127" s="112"/>
      <c r="Y127" s="112"/>
    </row>
    <row r="128" spans="1:25" ht="18" customHeight="1">
      <c r="A128" s="116"/>
      <c r="B128" s="116"/>
      <c r="C128" s="117"/>
      <c r="D128" s="117"/>
      <c r="E128" s="117"/>
      <c r="F128" s="62" t="s">
        <v>76</v>
      </c>
      <c r="G128" s="112">
        <v>-49681</v>
      </c>
      <c r="H128" s="112"/>
      <c r="I128" s="50">
        <v>-49681</v>
      </c>
      <c r="J128" s="50">
        <v>-39078</v>
      </c>
      <c r="K128" s="50">
        <v>-37779</v>
      </c>
      <c r="L128" s="50">
        <v>-1299</v>
      </c>
      <c r="M128" s="50">
        <v>0</v>
      </c>
      <c r="N128" s="50">
        <v>-10603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112">
        <v>0</v>
      </c>
      <c r="U128" s="112"/>
      <c r="V128" s="50">
        <v>0</v>
      </c>
      <c r="W128" s="112">
        <v>0</v>
      </c>
      <c r="X128" s="112"/>
      <c r="Y128" s="112"/>
    </row>
    <row r="129" spans="1:25" ht="12.75">
      <c r="A129" s="116"/>
      <c r="B129" s="116"/>
      <c r="C129" s="117"/>
      <c r="D129" s="117"/>
      <c r="E129" s="117"/>
      <c r="F129" s="62" t="s">
        <v>77</v>
      </c>
      <c r="G129" s="112">
        <v>95050</v>
      </c>
      <c r="H129" s="112"/>
      <c r="I129" s="50">
        <v>95050</v>
      </c>
      <c r="J129" s="50">
        <v>95050</v>
      </c>
      <c r="K129" s="50">
        <v>0</v>
      </c>
      <c r="L129" s="50">
        <v>95050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112">
        <v>0</v>
      </c>
      <c r="U129" s="112"/>
      <c r="V129" s="50">
        <v>0</v>
      </c>
      <c r="W129" s="112">
        <v>0</v>
      </c>
      <c r="X129" s="112"/>
      <c r="Y129" s="112"/>
    </row>
    <row r="130" spans="1:25" ht="16.5" customHeight="1" thickBot="1">
      <c r="A130" s="116"/>
      <c r="B130" s="116"/>
      <c r="C130" s="117"/>
      <c r="D130" s="117"/>
      <c r="E130" s="117"/>
      <c r="F130" s="62" t="s">
        <v>78</v>
      </c>
      <c r="G130" s="112">
        <v>9612164</v>
      </c>
      <c r="H130" s="112"/>
      <c r="I130" s="50">
        <v>9426564</v>
      </c>
      <c r="J130" s="50">
        <v>9210644</v>
      </c>
      <c r="K130" s="50">
        <v>7317960</v>
      </c>
      <c r="L130" s="50">
        <v>1892684</v>
      </c>
      <c r="M130" s="50">
        <v>0</v>
      </c>
      <c r="N130" s="50">
        <v>215920</v>
      </c>
      <c r="O130" s="50">
        <v>0</v>
      </c>
      <c r="P130" s="50">
        <v>0</v>
      </c>
      <c r="Q130" s="50">
        <v>0</v>
      </c>
      <c r="R130" s="50">
        <v>185600</v>
      </c>
      <c r="S130" s="50">
        <v>185600</v>
      </c>
      <c r="T130" s="112">
        <v>0</v>
      </c>
      <c r="U130" s="112"/>
      <c r="V130" s="50">
        <v>0</v>
      </c>
      <c r="W130" s="112">
        <v>0</v>
      </c>
      <c r="X130" s="112"/>
      <c r="Y130" s="112"/>
    </row>
    <row r="131" spans="1:25" ht="18" customHeight="1" thickBot="1">
      <c r="A131" s="113"/>
      <c r="B131" s="113">
        <v>85403</v>
      </c>
      <c r="C131" s="114" t="s">
        <v>16</v>
      </c>
      <c r="D131" s="114"/>
      <c r="E131" s="114"/>
      <c r="F131" s="63" t="s">
        <v>75</v>
      </c>
      <c r="G131" s="115">
        <v>7438498</v>
      </c>
      <c r="H131" s="115"/>
      <c r="I131" s="51">
        <v>7252898</v>
      </c>
      <c r="J131" s="51">
        <v>7077614</v>
      </c>
      <c r="K131" s="51">
        <v>5608214</v>
      </c>
      <c r="L131" s="51">
        <v>1469400</v>
      </c>
      <c r="M131" s="51">
        <v>0</v>
      </c>
      <c r="N131" s="51">
        <v>175284</v>
      </c>
      <c r="O131" s="51">
        <v>0</v>
      </c>
      <c r="P131" s="51">
        <v>0</v>
      </c>
      <c r="Q131" s="51">
        <v>0</v>
      </c>
      <c r="R131" s="51">
        <v>185600</v>
      </c>
      <c r="S131" s="51">
        <v>185600</v>
      </c>
      <c r="T131" s="115">
        <v>0</v>
      </c>
      <c r="U131" s="115"/>
      <c r="V131" s="51">
        <v>0</v>
      </c>
      <c r="W131" s="112">
        <v>0</v>
      </c>
      <c r="X131" s="112"/>
      <c r="Y131" s="112"/>
    </row>
    <row r="132" spans="1:25" ht="16.5" customHeight="1" thickBot="1">
      <c r="A132" s="113"/>
      <c r="B132" s="113"/>
      <c r="C132" s="114"/>
      <c r="D132" s="114"/>
      <c r="E132" s="114"/>
      <c r="F132" s="62" t="s">
        <v>76</v>
      </c>
      <c r="G132" s="112">
        <v>-34382</v>
      </c>
      <c r="H132" s="112"/>
      <c r="I132" s="50">
        <v>-34382</v>
      </c>
      <c r="J132" s="50">
        <v>-23779</v>
      </c>
      <c r="K132" s="50">
        <v>-23779</v>
      </c>
      <c r="L132" s="50">
        <v>0</v>
      </c>
      <c r="M132" s="50">
        <v>0</v>
      </c>
      <c r="N132" s="50">
        <v>-10603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112">
        <v>0</v>
      </c>
      <c r="U132" s="112"/>
      <c r="V132" s="50">
        <v>0</v>
      </c>
      <c r="W132" s="112">
        <v>0</v>
      </c>
      <c r="X132" s="112"/>
      <c r="Y132" s="112"/>
    </row>
    <row r="133" spans="1:25" ht="18.75" customHeight="1" thickBot="1">
      <c r="A133" s="113"/>
      <c r="B133" s="113"/>
      <c r="C133" s="114"/>
      <c r="D133" s="114"/>
      <c r="E133" s="114"/>
      <c r="F133" s="62" t="s">
        <v>77</v>
      </c>
      <c r="G133" s="112">
        <v>81050</v>
      </c>
      <c r="H133" s="112"/>
      <c r="I133" s="50">
        <v>81050</v>
      </c>
      <c r="J133" s="50">
        <v>81050</v>
      </c>
      <c r="K133" s="50">
        <v>0</v>
      </c>
      <c r="L133" s="50">
        <v>81050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112">
        <v>0</v>
      </c>
      <c r="U133" s="112"/>
      <c r="V133" s="50">
        <v>0</v>
      </c>
      <c r="W133" s="112">
        <v>0</v>
      </c>
      <c r="X133" s="112"/>
      <c r="Y133" s="112"/>
    </row>
    <row r="134" spans="1:25" ht="19.5" customHeight="1" thickBot="1">
      <c r="A134" s="113"/>
      <c r="B134" s="113"/>
      <c r="C134" s="114"/>
      <c r="D134" s="114"/>
      <c r="E134" s="114"/>
      <c r="F134" s="62" t="s">
        <v>78</v>
      </c>
      <c r="G134" s="112">
        <v>7485166</v>
      </c>
      <c r="H134" s="112"/>
      <c r="I134" s="50">
        <v>7299566</v>
      </c>
      <c r="J134" s="50">
        <v>7134885</v>
      </c>
      <c r="K134" s="50">
        <v>5584435</v>
      </c>
      <c r="L134" s="50">
        <v>1550450</v>
      </c>
      <c r="M134" s="50">
        <v>0</v>
      </c>
      <c r="N134" s="50">
        <v>164681</v>
      </c>
      <c r="O134" s="50">
        <v>0</v>
      </c>
      <c r="P134" s="50">
        <v>0</v>
      </c>
      <c r="Q134" s="50">
        <v>0</v>
      </c>
      <c r="R134" s="50">
        <v>185600</v>
      </c>
      <c r="S134" s="50">
        <v>185600</v>
      </c>
      <c r="T134" s="112">
        <v>0</v>
      </c>
      <c r="U134" s="112"/>
      <c r="V134" s="50">
        <v>0</v>
      </c>
      <c r="W134" s="112">
        <v>0</v>
      </c>
      <c r="X134" s="112"/>
      <c r="Y134" s="112"/>
    </row>
    <row r="135" spans="1:25" ht="16.5" customHeight="1" thickBot="1">
      <c r="A135" s="113"/>
      <c r="B135" s="113">
        <v>85406</v>
      </c>
      <c r="C135" s="114" t="s">
        <v>201</v>
      </c>
      <c r="D135" s="114"/>
      <c r="E135" s="114"/>
      <c r="F135" s="63" t="s">
        <v>75</v>
      </c>
      <c r="G135" s="115">
        <v>1218536</v>
      </c>
      <c r="H135" s="115"/>
      <c r="I135" s="51">
        <v>1218536</v>
      </c>
      <c r="J135" s="51">
        <v>1201797</v>
      </c>
      <c r="K135" s="51">
        <v>1052489</v>
      </c>
      <c r="L135" s="51">
        <v>149308</v>
      </c>
      <c r="M135" s="51">
        <v>0</v>
      </c>
      <c r="N135" s="51">
        <v>16739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115">
        <v>0</v>
      </c>
      <c r="U135" s="115"/>
      <c r="V135" s="51">
        <v>0</v>
      </c>
      <c r="W135" s="112">
        <v>0</v>
      </c>
      <c r="X135" s="112"/>
      <c r="Y135" s="112"/>
    </row>
    <row r="136" spans="1:25" ht="16.5" customHeight="1" thickBot="1">
      <c r="A136" s="113"/>
      <c r="B136" s="113"/>
      <c r="C136" s="114"/>
      <c r="D136" s="114"/>
      <c r="E136" s="114"/>
      <c r="F136" s="62" t="s">
        <v>76</v>
      </c>
      <c r="G136" s="112">
        <v>-14000</v>
      </c>
      <c r="H136" s="112"/>
      <c r="I136" s="50">
        <v>-14000</v>
      </c>
      <c r="J136" s="50">
        <v>-14000</v>
      </c>
      <c r="K136" s="50">
        <v>-14000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112">
        <v>0</v>
      </c>
      <c r="U136" s="112"/>
      <c r="V136" s="50">
        <v>0</v>
      </c>
      <c r="W136" s="112">
        <v>0</v>
      </c>
      <c r="X136" s="112"/>
      <c r="Y136" s="112"/>
    </row>
    <row r="137" spans="1:25" ht="16.5" customHeight="1" thickBot="1">
      <c r="A137" s="113"/>
      <c r="B137" s="113"/>
      <c r="C137" s="114"/>
      <c r="D137" s="114"/>
      <c r="E137" s="114"/>
      <c r="F137" s="62" t="s">
        <v>77</v>
      </c>
      <c r="G137" s="112">
        <v>14000</v>
      </c>
      <c r="H137" s="112"/>
      <c r="I137" s="50">
        <v>14000</v>
      </c>
      <c r="J137" s="50">
        <v>14000</v>
      </c>
      <c r="K137" s="50">
        <v>0</v>
      </c>
      <c r="L137" s="50">
        <v>14000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112">
        <v>0</v>
      </c>
      <c r="U137" s="112"/>
      <c r="V137" s="50">
        <v>0</v>
      </c>
      <c r="W137" s="112">
        <v>0</v>
      </c>
      <c r="X137" s="112"/>
      <c r="Y137" s="112"/>
    </row>
    <row r="138" spans="1:25" ht="18" customHeight="1" thickBot="1">
      <c r="A138" s="113"/>
      <c r="B138" s="113"/>
      <c r="C138" s="114"/>
      <c r="D138" s="114"/>
      <c r="E138" s="114"/>
      <c r="F138" s="62" t="s">
        <v>78</v>
      </c>
      <c r="G138" s="112">
        <v>1218536</v>
      </c>
      <c r="H138" s="112"/>
      <c r="I138" s="50">
        <v>1218536</v>
      </c>
      <c r="J138" s="50">
        <v>1201797</v>
      </c>
      <c r="K138" s="50">
        <v>1038489</v>
      </c>
      <c r="L138" s="50">
        <v>163308</v>
      </c>
      <c r="M138" s="50">
        <v>0</v>
      </c>
      <c r="N138" s="50">
        <v>16739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112">
        <v>0</v>
      </c>
      <c r="U138" s="112"/>
      <c r="V138" s="50">
        <v>0</v>
      </c>
      <c r="W138" s="112">
        <v>0</v>
      </c>
      <c r="X138" s="112"/>
      <c r="Y138" s="112"/>
    </row>
    <row r="139" spans="1:25" ht="17.25" customHeight="1" thickBot="1">
      <c r="A139" s="113"/>
      <c r="B139" s="113">
        <v>85446</v>
      </c>
      <c r="C139" s="114" t="s">
        <v>174</v>
      </c>
      <c r="D139" s="114"/>
      <c r="E139" s="114"/>
      <c r="F139" s="63" t="s">
        <v>75</v>
      </c>
      <c r="G139" s="115">
        <v>21225</v>
      </c>
      <c r="H139" s="115"/>
      <c r="I139" s="51">
        <v>21225</v>
      </c>
      <c r="J139" s="51">
        <v>21225</v>
      </c>
      <c r="K139" s="51">
        <v>0</v>
      </c>
      <c r="L139" s="51">
        <v>21225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115">
        <v>0</v>
      </c>
      <c r="U139" s="115"/>
      <c r="V139" s="51">
        <v>0</v>
      </c>
      <c r="W139" s="112">
        <v>0</v>
      </c>
      <c r="X139" s="112"/>
      <c r="Y139" s="112"/>
    </row>
    <row r="140" spans="1:25" ht="18.75" customHeight="1" thickBot="1">
      <c r="A140" s="113"/>
      <c r="B140" s="113"/>
      <c r="C140" s="114"/>
      <c r="D140" s="114"/>
      <c r="E140" s="114"/>
      <c r="F140" s="62" t="s">
        <v>76</v>
      </c>
      <c r="G140" s="112">
        <v>-1299</v>
      </c>
      <c r="H140" s="112"/>
      <c r="I140" s="50">
        <v>-1299</v>
      </c>
      <c r="J140" s="50">
        <v>-1299</v>
      </c>
      <c r="K140" s="50">
        <v>0</v>
      </c>
      <c r="L140" s="50">
        <v>-1299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112">
        <v>0</v>
      </c>
      <c r="U140" s="112"/>
      <c r="V140" s="50">
        <v>0</v>
      </c>
      <c r="W140" s="112">
        <v>0</v>
      </c>
      <c r="X140" s="112"/>
      <c r="Y140" s="112"/>
    </row>
    <row r="141" spans="1:25" ht="17.25" customHeight="1" thickBot="1">
      <c r="A141" s="113"/>
      <c r="B141" s="113"/>
      <c r="C141" s="114"/>
      <c r="D141" s="114"/>
      <c r="E141" s="114"/>
      <c r="F141" s="62" t="s">
        <v>77</v>
      </c>
      <c r="G141" s="112">
        <v>0</v>
      </c>
      <c r="H141" s="112"/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112">
        <v>0</v>
      </c>
      <c r="U141" s="112"/>
      <c r="V141" s="50">
        <v>0</v>
      </c>
      <c r="W141" s="112">
        <v>0</v>
      </c>
      <c r="X141" s="112"/>
      <c r="Y141" s="112"/>
    </row>
    <row r="142" spans="1:25" ht="18.75" customHeight="1">
      <c r="A142" s="113"/>
      <c r="B142" s="113"/>
      <c r="C142" s="114"/>
      <c r="D142" s="114"/>
      <c r="E142" s="114"/>
      <c r="F142" s="62" t="s">
        <v>78</v>
      </c>
      <c r="G142" s="112">
        <v>19926</v>
      </c>
      <c r="H142" s="112"/>
      <c r="I142" s="50">
        <v>19926</v>
      </c>
      <c r="J142" s="50">
        <v>19926</v>
      </c>
      <c r="K142" s="50">
        <v>0</v>
      </c>
      <c r="L142" s="50">
        <v>19926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112">
        <v>0</v>
      </c>
      <c r="U142" s="112"/>
      <c r="V142" s="50">
        <v>0</v>
      </c>
      <c r="W142" s="112">
        <v>0</v>
      </c>
      <c r="X142" s="112"/>
      <c r="Y142" s="112"/>
    </row>
    <row r="143" spans="1:25" ht="18" customHeight="1">
      <c r="A143" s="116">
        <v>855</v>
      </c>
      <c r="B143" s="116"/>
      <c r="C143" s="117" t="s">
        <v>168</v>
      </c>
      <c r="D143" s="117"/>
      <c r="E143" s="117"/>
      <c r="F143" s="62" t="s">
        <v>75</v>
      </c>
      <c r="G143" s="112">
        <v>6975462</v>
      </c>
      <c r="H143" s="112"/>
      <c r="I143" s="50">
        <v>6844798</v>
      </c>
      <c r="J143" s="50">
        <v>5115283</v>
      </c>
      <c r="K143" s="50">
        <v>3667484</v>
      </c>
      <c r="L143" s="50">
        <v>1447799</v>
      </c>
      <c r="M143" s="50">
        <v>253200</v>
      </c>
      <c r="N143" s="50">
        <v>1476315</v>
      </c>
      <c r="O143" s="50">
        <v>0</v>
      </c>
      <c r="P143" s="50">
        <v>0</v>
      </c>
      <c r="Q143" s="50">
        <v>0</v>
      </c>
      <c r="R143" s="50">
        <v>130664</v>
      </c>
      <c r="S143" s="50">
        <v>130664</v>
      </c>
      <c r="T143" s="112">
        <v>0</v>
      </c>
      <c r="U143" s="112"/>
      <c r="V143" s="50">
        <v>0</v>
      </c>
      <c r="W143" s="112">
        <v>0</v>
      </c>
      <c r="X143" s="112"/>
      <c r="Y143" s="112"/>
    </row>
    <row r="144" spans="1:25" ht="12.75">
      <c r="A144" s="116"/>
      <c r="B144" s="116"/>
      <c r="C144" s="117"/>
      <c r="D144" s="117"/>
      <c r="E144" s="117"/>
      <c r="F144" s="62" t="s">
        <v>76</v>
      </c>
      <c r="G144" s="112">
        <v>-19200</v>
      </c>
      <c r="H144" s="112"/>
      <c r="I144" s="50">
        <v>-19200</v>
      </c>
      <c r="J144" s="50">
        <v>-19200</v>
      </c>
      <c r="K144" s="50">
        <v>0</v>
      </c>
      <c r="L144" s="50">
        <v>-19200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112">
        <v>0</v>
      </c>
      <c r="U144" s="112"/>
      <c r="V144" s="50">
        <v>0</v>
      </c>
      <c r="W144" s="112">
        <v>0</v>
      </c>
      <c r="X144" s="112"/>
      <c r="Y144" s="112"/>
    </row>
    <row r="145" spans="1:25" ht="17.25" customHeight="1">
      <c r="A145" s="116"/>
      <c r="B145" s="116"/>
      <c r="C145" s="117"/>
      <c r="D145" s="117"/>
      <c r="E145" s="117"/>
      <c r="F145" s="62" t="s">
        <v>77</v>
      </c>
      <c r="G145" s="112">
        <v>19200</v>
      </c>
      <c r="H145" s="112"/>
      <c r="I145" s="50">
        <v>19200</v>
      </c>
      <c r="J145" s="50">
        <v>19200</v>
      </c>
      <c r="K145" s="50">
        <v>14200</v>
      </c>
      <c r="L145" s="50">
        <v>5000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112">
        <v>0</v>
      </c>
      <c r="U145" s="112"/>
      <c r="V145" s="50">
        <v>0</v>
      </c>
      <c r="W145" s="112">
        <v>0</v>
      </c>
      <c r="X145" s="112"/>
      <c r="Y145" s="112"/>
    </row>
    <row r="146" spans="1:25" ht="18" customHeight="1" thickBot="1">
      <c r="A146" s="116"/>
      <c r="B146" s="116"/>
      <c r="C146" s="117"/>
      <c r="D146" s="117"/>
      <c r="E146" s="117"/>
      <c r="F146" s="62" t="s">
        <v>78</v>
      </c>
      <c r="G146" s="112">
        <v>6975462</v>
      </c>
      <c r="H146" s="112"/>
      <c r="I146" s="50">
        <v>6844798</v>
      </c>
      <c r="J146" s="50">
        <v>5115283</v>
      </c>
      <c r="K146" s="50">
        <v>3681684</v>
      </c>
      <c r="L146" s="50">
        <v>1433599</v>
      </c>
      <c r="M146" s="50">
        <v>253200</v>
      </c>
      <c r="N146" s="50">
        <v>1476315</v>
      </c>
      <c r="O146" s="50">
        <v>0</v>
      </c>
      <c r="P146" s="50">
        <v>0</v>
      </c>
      <c r="Q146" s="50">
        <v>0</v>
      </c>
      <c r="R146" s="50">
        <v>130664</v>
      </c>
      <c r="S146" s="50">
        <v>130664</v>
      </c>
      <c r="T146" s="112">
        <v>0</v>
      </c>
      <c r="U146" s="112"/>
      <c r="V146" s="50">
        <v>0</v>
      </c>
      <c r="W146" s="112">
        <v>0</v>
      </c>
      <c r="X146" s="112"/>
      <c r="Y146" s="112"/>
    </row>
    <row r="147" spans="1:25" ht="18" customHeight="1" thickBot="1">
      <c r="A147" s="113"/>
      <c r="B147" s="113">
        <v>85510</v>
      </c>
      <c r="C147" s="114" t="s">
        <v>169</v>
      </c>
      <c r="D147" s="114"/>
      <c r="E147" s="114"/>
      <c r="F147" s="63" t="s">
        <v>75</v>
      </c>
      <c r="G147" s="115">
        <v>5400532</v>
      </c>
      <c r="H147" s="115"/>
      <c r="I147" s="51">
        <v>5269868</v>
      </c>
      <c r="J147" s="51">
        <v>5050048</v>
      </c>
      <c r="K147" s="51">
        <v>3603131</v>
      </c>
      <c r="L147" s="51">
        <v>1446917</v>
      </c>
      <c r="M147" s="51">
        <v>93200</v>
      </c>
      <c r="N147" s="51">
        <v>126620</v>
      </c>
      <c r="O147" s="51">
        <v>0</v>
      </c>
      <c r="P147" s="51">
        <v>0</v>
      </c>
      <c r="Q147" s="51">
        <v>0</v>
      </c>
      <c r="R147" s="51">
        <v>130664</v>
      </c>
      <c r="S147" s="51">
        <v>130664</v>
      </c>
      <c r="T147" s="115">
        <v>0</v>
      </c>
      <c r="U147" s="115"/>
      <c r="V147" s="51">
        <v>0</v>
      </c>
      <c r="W147" s="112">
        <v>0</v>
      </c>
      <c r="X147" s="112"/>
      <c r="Y147" s="112"/>
    </row>
    <row r="148" spans="1:25" ht="13.5" thickBot="1">
      <c r="A148" s="113"/>
      <c r="B148" s="113"/>
      <c r="C148" s="114"/>
      <c r="D148" s="114"/>
      <c r="E148" s="114"/>
      <c r="F148" s="62" t="s">
        <v>76</v>
      </c>
      <c r="G148" s="112">
        <v>-19200</v>
      </c>
      <c r="H148" s="112"/>
      <c r="I148" s="50">
        <v>-19200</v>
      </c>
      <c r="J148" s="50">
        <v>-19200</v>
      </c>
      <c r="K148" s="50">
        <v>0</v>
      </c>
      <c r="L148" s="50">
        <v>-19200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112">
        <v>0</v>
      </c>
      <c r="U148" s="112"/>
      <c r="V148" s="50">
        <v>0</v>
      </c>
      <c r="W148" s="112">
        <v>0</v>
      </c>
      <c r="X148" s="112"/>
      <c r="Y148" s="112"/>
    </row>
    <row r="149" spans="1:25" ht="17.25" customHeight="1" thickBot="1">
      <c r="A149" s="113"/>
      <c r="B149" s="113"/>
      <c r="C149" s="114"/>
      <c r="D149" s="114"/>
      <c r="E149" s="114"/>
      <c r="F149" s="62" t="s">
        <v>77</v>
      </c>
      <c r="G149" s="112">
        <v>19200</v>
      </c>
      <c r="H149" s="112"/>
      <c r="I149" s="50">
        <v>19200</v>
      </c>
      <c r="J149" s="50">
        <v>19200</v>
      </c>
      <c r="K149" s="50">
        <v>14200</v>
      </c>
      <c r="L149" s="50">
        <v>5000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112">
        <v>0</v>
      </c>
      <c r="U149" s="112"/>
      <c r="V149" s="50">
        <v>0</v>
      </c>
      <c r="W149" s="112">
        <v>0</v>
      </c>
      <c r="X149" s="112"/>
      <c r="Y149" s="112"/>
    </row>
    <row r="150" spans="1:25" ht="18.75" customHeight="1">
      <c r="A150" s="113"/>
      <c r="B150" s="113"/>
      <c r="C150" s="114"/>
      <c r="D150" s="114"/>
      <c r="E150" s="114"/>
      <c r="F150" s="62" t="s">
        <v>78</v>
      </c>
      <c r="G150" s="112">
        <v>5400532</v>
      </c>
      <c r="H150" s="112"/>
      <c r="I150" s="50">
        <v>5269868</v>
      </c>
      <c r="J150" s="50">
        <v>5050048</v>
      </c>
      <c r="K150" s="50">
        <v>3617331</v>
      </c>
      <c r="L150" s="50">
        <v>1432717</v>
      </c>
      <c r="M150" s="50">
        <v>93200</v>
      </c>
      <c r="N150" s="50">
        <v>126620</v>
      </c>
      <c r="O150" s="50">
        <v>0</v>
      </c>
      <c r="P150" s="50">
        <v>0</v>
      </c>
      <c r="Q150" s="50">
        <v>0</v>
      </c>
      <c r="R150" s="50">
        <v>130664</v>
      </c>
      <c r="S150" s="50">
        <v>130664</v>
      </c>
      <c r="T150" s="112">
        <v>0</v>
      </c>
      <c r="U150" s="112"/>
      <c r="V150" s="50">
        <v>0</v>
      </c>
      <c r="W150" s="112">
        <v>0</v>
      </c>
      <c r="X150" s="112"/>
      <c r="Y150" s="112"/>
    </row>
    <row r="151" spans="1:25" ht="18" customHeight="1">
      <c r="A151" s="110" t="s">
        <v>20</v>
      </c>
      <c r="B151" s="110"/>
      <c r="C151" s="110"/>
      <c r="D151" s="110"/>
      <c r="E151" s="110"/>
      <c r="F151" s="62" t="s">
        <v>75</v>
      </c>
      <c r="G151" s="111">
        <v>126831188.05</v>
      </c>
      <c r="H151" s="111"/>
      <c r="I151" s="52">
        <v>83907950.65</v>
      </c>
      <c r="J151" s="52">
        <v>78119159.77</v>
      </c>
      <c r="K151" s="52">
        <v>52215222.8</v>
      </c>
      <c r="L151" s="52">
        <v>25903936.97</v>
      </c>
      <c r="M151" s="52">
        <v>1702385.88</v>
      </c>
      <c r="N151" s="52">
        <v>2784305</v>
      </c>
      <c r="O151" s="52">
        <v>1017749</v>
      </c>
      <c r="P151" s="52">
        <v>219000</v>
      </c>
      <c r="Q151" s="52">
        <v>65351</v>
      </c>
      <c r="R151" s="52">
        <v>42923237.4</v>
      </c>
      <c r="S151" s="52">
        <v>42923237.4</v>
      </c>
      <c r="T151" s="111">
        <v>30634495</v>
      </c>
      <c r="U151" s="111"/>
      <c r="V151" s="52">
        <v>0</v>
      </c>
      <c r="W151" s="112">
        <v>0</v>
      </c>
      <c r="X151" s="112"/>
      <c r="Y151" s="112"/>
    </row>
    <row r="152" spans="1:25" ht="15.75" customHeight="1">
      <c r="A152" s="110"/>
      <c r="B152" s="110"/>
      <c r="C152" s="110"/>
      <c r="D152" s="110"/>
      <c r="E152" s="110"/>
      <c r="F152" s="62" t="s">
        <v>76</v>
      </c>
      <c r="G152" s="111">
        <v>-388765.6</v>
      </c>
      <c r="H152" s="111"/>
      <c r="I152" s="52">
        <v>-343765.6</v>
      </c>
      <c r="J152" s="52">
        <v>-321972.6</v>
      </c>
      <c r="K152" s="52">
        <v>-143616</v>
      </c>
      <c r="L152" s="52">
        <v>-178356.6</v>
      </c>
      <c r="M152" s="52">
        <v>0</v>
      </c>
      <c r="N152" s="52">
        <v>-21793</v>
      </c>
      <c r="O152" s="52">
        <v>0</v>
      </c>
      <c r="P152" s="52">
        <v>0</v>
      </c>
      <c r="Q152" s="52">
        <v>0</v>
      </c>
      <c r="R152" s="52">
        <v>-45000</v>
      </c>
      <c r="S152" s="52">
        <v>-45000</v>
      </c>
      <c r="T152" s="111">
        <v>0</v>
      </c>
      <c r="U152" s="111"/>
      <c r="V152" s="52">
        <v>0</v>
      </c>
      <c r="W152" s="112">
        <v>0</v>
      </c>
      <c r="X152" s="112"/>
      <c r="Y152" s="112"/>
    </row>
    <row r="153" spans="1:25" ht="18" customHeight="1">
      <c r="A153" s="110"/>
      <c r="B153" s="110"/>
      <c r="C153" s="110"/>
      <c r="D153" s="110"/>
      <c r="E153" s="110"/>
      <c r="F153" s="62" t="s">
        <v>77</v>
      </c>
      <c r="G153" s="111">
        <v>821025.6</v>
      </c>
      <c r="H153" s="111"/>
      <c r="I153" s="52">
        <v>821025.6</v>
      </c>
      <c r="J153" s="52">
        <v>817523.6</v>
      </c>
      <c r="K153" s="52">
        <v>339751</v>
      </c>
      <c r="L153" s="52">
        <v>477772.6</v>
      </c>
      <c r="M153" s="52">
        <v>0</v>
      </c>
      <c r="N153" s="52">
        <v>3502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111">
        <v>0</v>
      </c>
      <c r="U153" s="111"/>
      <c r="V153" s="52">
        <v>0</v>
      </c>
      <c r="W153" s="112">
        <v>0</v>
      </c>
      <c r="X153" s="112"/>
      <c r="Y153" s="112"/>
    </row>
    <row r="154" spans="1:25" ht="21" customHeight="1">
      <c r="A154" s="110"/>
      <c r="B154" s="110"/>
      <c r="C154" s="110"/>
      <c r="D154" s="110"/>
      <c r="E154" s="110"/>
      <c r="F154" s="62" t="s">
        <v>78</v>
      </c>
      <c r="G154" s="111">
        <v>127263448.05</v>
      </c>
      <c r="H154" s="111"/>
      <c r="I154" s="52">
        <v>84385210.65</v>
      </c>
      <c r="J154" s="52">
        <v>78614710.77</v>
      </c>
      <c r="K154" s="52">
        <v>52411357.8</v>
      </c>
      <c r="L154" s="52">
        <v>26203352.97</v>
      </c>
      <c r="M154" s="52">
        <v>1702385.88</v>
      </c>
      <c r="N154" s="52">
        <v>2766014</v>
      </c>
      <c r="O154" s="52">
        <v>1017749</v>
      </c>
      <c r="P154" s="52">
        <v>219000</v>
      </c>
      <c r="Q154" s="52">
        <v>65351</v>
      </c>
      <c r="R154" s="52">
        <v>42878237.4</v>
      </c>
      <c r="S154" s="52">
        <v>42878237.4</v>
      </c>
      <c r="T154" s="111">
        <v>30634495</v>
      </c>
      <c r="U154" s="111"/>
      <c r="V154" s="52">
        <v>0</v>
      </c>
      <c r="W154" s="112">
        <v>0</v>
      </c>
      <c r="X154" s="112"/>
      <c r="Y154" s="112"/>
    </row>
  </sheetData>
  <sheetProtection/>
  <mergeCells count="565">
    <mergeCell ref="W106:Y106"/>
    <mergeCell ref="G118:H118"/>
    <mergeCell ref="T118:U118"/>
    <mergeCell ref="W118:Y118"/>
    <mergeCell ref="T129:U129"/>
    <mergeCell ref="W129:Y129"/>
    <mergeCell ref="G110:H110"/>
    <mergeCell ref="T110:U110"/>
    <mergeCell ref="W110:Y110"/>
    <mergeCell ref="G114:H114"/>
    <mergeCell ref="W81:Y81"/>
    <mergeCell ref="G93:H93"/>
    <mergeCell ref="T93:U93"/>
    <mergeCell ref="W93:Y93"/>
    <mergeCell ref="G97:H97"/>
    <mergeCell ref="T97:U97"/>
    <mergeCell ref="G86:H86"/>
    <mergeCell ref="T86:U86"/>
    <mergeCell ref="W86:Y86"/>
    <mergeCell ref="G90:H90"/>
    <mergeCell ref="A123:A126"/>
    <mergeCell ref="B123:B126"/>
    <mergeCell ref="A119:A122"/>
    <mergeCell ref="B119:B122"/>
    <mergeCell ref="G81:H81"/>
    <mergeCell ref="T81:U81"/>
    <mergeCell ref="T106:U106"/>
    <mergeCell ref="B115:B118"/>
    <mergeCell ref="A111:A114"/>
    <mergeCell ref="B111:B114"/>
    <mergeCell ref="A107:A110"/>
    <mergeCell ref="B107:B110"/>
    <mergeCell ref="A115:A118"/>
    <mergeCell ref="A103:A106"/>
    <mergeCell ref="B103:B106"/>
    <mergeCell ref="A99:A102"/>
    <mergeCell ref="B99:B102"/>
    <mergeCell ref="C103:E106"/>
    <mergeCell ref="G103:H103"/>
    <mergeCell ref="G106:H106"/>
    <mergeCell ref="A83:A86"/>
    <mergeCell ref="B83:B86"/>
    <mergeCell ref="A79:A82"/>
    <mergeCell ref="B79:B82"/>
    <mergeCell ref="A95:A98"/>
    <mergeCell ref="B95:B98"/>
    <mergeCell ref="A91:A94"/>
    <mergeCell ref="B91:B94"/>
    <mergeCell ref="A87:A90"/>
    <mergeCell ref="B87:B90"/>
    <mergeCell ref="A59:A62"/>
    <mergeCell ref="A75:A78"/>
    <mergeCell ref="B75:B78"/>
    <mergeCell ref="A71:A74"/>
    <mergeCell ref="B71:B74"/>
    <mergeCell ref="A63:A66"/>
    <mergeCell ref="B63:B66"/>
    <mergeCell ref="A67:A70"/>
    <mergeCell ref="B67:B70"/>
    <mergeCell ref="B19:B22"/>
    <mergeCell ref="A31:A34"/>
    <mergeCell ref="B31:B34"/>
    <mergeCell ref="A35:A38"/>
    <mergeCell ref="B35:B38"/>
    <mergeCell ref="B59:B62"/>
    <mergeCell ref="A51:A54"/>
    <mergeCell ref="B51:B54"/>
    <mergeCell ref="C43:E46"/>
    <mergeCell ref="B4:B9"/>
    <mergeCell ref="A27:A30"/>
    <mergeCell ref="B27:B30"/>
    <mergeCell ref="A23:A26"/>
    <mergeCell ref="B23:B26"/>
    <mergeCell ref="A19:A22"/>
    <mergeCell ref="A15:A18"/>
    <mergeCell ref="B15:B18"/>
    <mergeCell ref="A11:A14"/>
    <mergeCell ref="A55:A58"/>
    <mergeCell ref="B55:B58"/>
    <mergeCell ref="A43:A46"/>
    <mergeCell ref="B43:B46"/>
    <mergeCell ref="A39:A42"/>
    <mergeCell ref="B39:B42"/>
    <mergeCell ref="A47:A50"/>
    <mergeCell ref="B47:B50"/>
    <mergeCell ref="B11:B14"/>
    <mergeCell ref="J7:J9"/>
    <mergeCell ref="K7:L8"/>
    <mergeCell ref="Q7:Q9"/>
    <mergeCell ref="T6:U7"/>
    <mergeCell ref="D4:F9"/>
    <mergeCell ref="J5:Q6"/>
    <mergeCell ref="C11:E14"/>
    <mergeCell ref="G11:H11"/>
    <mergeCell ref="T11:U11"/>
    <mergeCell ref="N1:T1"/>
    <mergeCell ref="M7:M9"/>
    <mergeCell ref="N7:N9"/>
    <mergeCell ref="P7:P9"/>
    <mergeCell ref="A2:V2"/>
    <mergeCell ref="R5:R9"/>
    <mergeCell ref="S5:Y5"/>
    <mergeCell ref="S6:S9"/>
    <mergeCell ref="A4:A9"/>
    <mergeCell ref="O7:O9"/>
    <mergeCell ref="V6:V9"/>
    <mergeCell ref="W6:Y9"/>
    <mergeCell ref="T8:U9"/>
    <mergeCell ref="D10:F10"/>
    <mergeCell ref="G10:H10"/>
    <mergeCell ref="T10:U10"/>
    <mergeCell ref="G4:H9"/>
    <mergeCell ref="I4:Y4"/>
    <mergeCell ref="I5:I9"/>
    <mergeCell ref="W10:Y10"/>
    <mergeCell ref="W11:Y11"/>
    <mergeCell ref="G12:H12"/>
    <mergeCell ref="T12:U12"/>
    <mergeCell ref="W12:Y12"/>
    <mergeCell ref="G13:H13"/>
    <mergeCell ref="T13:U13"/>
    <mergeCell ref="W13:Y13"/>
    <mergeCell ref="G14:H14"/>
    <mergeCell ref="T14:U14"/>
    <mergeCell ref="W14:Y14"/>
    <mergeCell ref="C15:E18"/>
    <mergeCell ref="G15:H15"/>
    <mergeCell ref="T15:U15"/>
    <mergeCell ref="W15:Y15"/>
    <mergeCell ref="G16:H16"/>
    <mergeCell ref="T16:U16"/>
    <mergeCell ref="W16:Y16"/>
    <mergeCell ref="G17:H17"/>
    <mergeCell ref="T17:U17"/>
    <mergeCell ref="W17:Y17"/>
    <mergeCell ref="G18:H18"/>
    <mergeCell ref="T18:U18"/>
    <mergeCell ref="W18:Y18"/>
    <mergeCell ref="C19:E22"/>
    <mergeCell ref="G19:H19"/>
    <mergeCell ref="T19:U19"/>
    <mergeCell ref="W19:Y19"/>
    <mergeCell ref="G20:H20"/>
    <mergeCell ref="T20:U20"/>
    <mergeCell ref="W20:Y20"/>
    <mergeCell ref="G21:H21"/>
    <mergeCell ref="T21:U21"/>
    <mergeCell ref="W21:Y21"/>
    <mergeCell ref="G22:H22"/>
    <mergeCell ref="T22:U22"/>
    <mergeCell ref="W22:Y22"/>
    <mergeCell ref="C23:E26"/>
    <mergeCell ref="G23:H23"/>
    <mergeCell ref="T23:U23"/>
    <mergeCell ref="W23:Y23"/>
    <mergeCell ref="G24:H24"/>
    <mergeCell ref="T24:U24"/>
    <mergeCell ref="W24:Y24"/>
    <mergeCell ref="G25:H25"/>
    <mergeCell ref="T25:U25"/>
    <mergeCell ref="W25:Y25"/>
    <mergeCell ref="G26:H26"/>
    <mergeCell ref="T26:U26"/>
    <mergeCell ref="W26:Y26"/>
    <mergeCell ref="C27:E30"/>
    <mergeCell ref="G27:H27"/>
    <mergeCell ref="T27:U27"/>
    <mergeCell ref="W27:Y27"/>
    <mergeCell ref="G28:H28"/>
    <mergeCell ref="T28:U28"/>
    <mergeCell ref="W28:Y28"/>
    <mergeCell ref="G29:H29"/>
    <mergeCell ref="T29:U29"/>
    <mergeCell ref="W29:Y29"/>
    <mergeCell ref="G30:H30"/>
    <mergeCell ref="T30:U30"/>
    <mergeCell ref="W30:Y30"/>
    <mergeCell ref="C31:E34"/>
    <mergeCell ref="G31:H31"/>
    <mergeCell ref="T31:U31"/>
    <mergeCell ref="W31:Y31"/>
    <mergeCell ref="G32:H32"/>
    <mergeCell ref="T32:U32"/>
    <mergeCell ref="W32:Y32"/>
    <mergeCell ref="G33:H33"/>
    <mergeCell ref="T33:U33"/>
    <mergeCell ref="W33:Y33"/>
    <mergeCell ref="G34:H34"/>
    <mergeCell ref="T34:U34"/>
    <mergeCell ref="W34:Y34"/>
    <mergeCell ref="C35:E38"/>
    <mergeCell ref="G35:H35"/>
    <mergeCell ref="T35:U35"/>
    <mergeCell ref="W35:Y35"/>
    <mergeCell ref="G36:H36"/>
    <mergeCell ref="T36:U36"/>
    <mergeCell ref="W36:Y36"/>
    <mergeCell ref="G37:H37"/>
    <mergeCell ref="T37:U37"/>
    <mergeCell ref="W37:Y37"/>
    <mergeCell ref="G38:H38"/>
    <mergeCell ref="T38:U38"/>
    <mergeCell ref="W38:Y38"/>
    <mergeCell ref="C39:E42"/>
    <mergeCell ref="G39:H39"/>
    <mergeCell ref="T39:U39"/>
    <mergeCell ref="W39:Y39"/>
    <mergeCell ref="G40:H40"/>
    <mergeCell ref="T40:U40"/>
    <mergeCell ref="W40:Y40"/>
    <mergeCell ref="W41:Y41"/>
    <mergeCell ref="W42:Y42"/>
    <mergeCell ref="G41:H41"/>
    <mergeCell ref="G43:H43"/>
    <mergeCell ref="T43:U43"/>
    <mergeCell ref="W43:Y43"/>
    <mergeCell ref="T41:U41"/>
    <mergeCell ref="G42:H42"/>
    <mergeCell ref="T42:U42"/>
    <mergeCell ref="G44:H44"/>
    <mergeCell ref="T44:U44"/>
    <mergeCell ref="W44:Y44"/>
    <mergeCell ref="G45:H45"/>
    <mergeCell ref="T45:U45"/>
    <mergeCell ref="W45:Y45"/>
    <mergeCell ref="G46:H46"/>
    <mergeCell ref="T46:U46"/>
    <mergeCell ref="W46:Y46"/>
    <mergeCell ref="C47:E50"/>
    <mergeCell ref="G47:H47"/>
    <mergeCell ref="T47:U47"/>
    <mergeCell ref="W47:Y47"/>
    <mergeCell ref="G48:H48"/>
    <mergeCell ref="T48:U48"/>
    <mergeCell ref="W48:Y48"/>
    <mergeCell ref="G49:H49"/>
    <mergeCell ref="T49:U49"/>
    <mergeCell ref="W49:Y49"/>
    <mergeCell ref="G50:H50"/>
    <mergeCell ref="T50:U50"/>
    <mergeCell ref="W50:Y50"/>
    <mergeCell ref="C51:E54"/>
    <mergeCell ref="G51:H51"/>
    <mergeCell ref="T51:U51"/>
    <mergeCell ref="W51:Y51"/>
    <mergeCell ref="G52:H52"/>
    <mergeCell ref="T52:U52"/>
    <mergeCell ref="W52:Y52"/>
    <mergeCell ref="G53:H53"/>
    <mergeCell ref="T53:U53"/>
    <mergeCell ref="W53:Y53"/>
    <mergeCell ref="G54:H54"/>
    <mergeCell ref="T54:U54"/>
    <mergeCell ref="W54:Y54"/>
    <mergeCell ref="C55:E58"/>
    <mergeCell ref="G55:H55"/>
    <mergeCell ref="T55:U55"/>
    <mergeCell ref="W55:Y55"/>
    <mergeCell ref="G56:H56"/>
    <mergeCell ref="T56:U56"/>
    <mergeCell ref="W56:Y56"/>
    <mergeCell ref="G57:H57"/>
    <mergeCell ref="T57:U57"/>
    <mergeCell ref="W57:Y57"/>
    <mergeCell ref="G58:H58"/>
    <mergeCell ref="T58:U58"/>
    <mergeCell ref="W58:Y58"/>
    <mergeCell ref="C59:E62"/>
    <mergeCell ref="G59:H59"/>
    <mergeCell ref="T59:U59"/>
    <mergeCell ref="W59:Y59"/>
    <mergeCell ref="G60:H60"/>
    <mergeCell ref="T60:U60"/>
    <mergeCell ref="W60:Y60"/>
    <mergeCell ref="G61:H61"/>
    <mergeCell ref="T61:U61"/>
    <mergeCell ref="W61:Y61"/>
    <mergeCell ref="G62:H62"/>
    <mergeCell ref="T62:U62"/>
    <mergeCell ref="W62:Y62"/>
    <mergeCell ref="C63:E66"/>
    <mergeCell ref="G63:H63"/>
    <mergeCell ref="T63:U63"/>
    <mergeCell ref="W63:Y63"/>
    <mergeCell ref="G64:H64"/>
    <mergeCell ref="T64:U64"/>
    <mergeCell ref="W64:Y64"/>
    <mergeCell ref="G65:H65"/>
    <mergeCell ref="T65:U65"/>
    <mergeCell ref="W65:Y65"/>
    <mergeCell ref="G66:H66"/>
    <mergeCell ref="T66:U66"/>
    <mergeCell ref="W66:Y66"/>
    <mergeCell ref="C67:E70"/>
    <mergeCell ref="G67:H67"/>
    <mergeCell ref="T67:U67"/>
    <mergeCell ref="W67:Y67"/>
    <mergeCell ref="G68:H68"/>
    <mergeCell ref="T68:U68"/>
    <mergeCell ref="W68:Y68"/>
    <mergeCell ref="G69:H69"/>
    <mergeCell ref="T69:U69"/>
    <mergeCell ref="W69:Y69"/>
    <mergeCell ref="G70:H70"/>
    <mergeCell ref="T70:U70"/>
    <mergeCell ref="W70:Y70"/>
    <mergeCell ref="C71:E74"/>
    <mergeCell ref="G71:H71"/>
    <mergeCell ref="T71:U71"/>
    <mergeCell ref="W71:Y71"/>
    <mergeCell ref="G72:H72"/>
    <mergeCell ref="T72:U72"/>
    <mergeCell ref="W72:Y72"/>
    <mergeCell ref="G73:H73"/>
    <mergeCell ref="T73:U73"/>
    <mergeCell ref="W73:Y73"/>
    <mergeCell ref="G74:H74"/>
    <mergeCell ref="T74:U74"/>
    <mergeCell ref="W74:Y74"/>
    <mergeCell ref="C75:E78"/>
    <mergeCell ref="G75:H75"/>
    <mergeCell ref="T75:U75"/>
    <mergeCell ref="W75:Y75"/>
    <mergeCell ref="G76:H76"/>
    <mergeCell ref="T76:U76"/>
    <mergeCell ref="W76:Y76"/>
    <mergeCell ref="G77:H77"/>
    <mergeCell ref="T77:U77"/>
    <mergeCell ref="W77:Y77"/>
    <mergeCell ref="G78:H78"/>
    <mergeCell ref="T78:U78"/>
    <mergeCell ref="W78:Y78"/>
    <mergeCell ref="C79:E82"/>
    <mergeCell ref="G79:H79"/>
    <mergeCell ref="T79:U79"/>
    <mergeCell ref="W79:Y79"/>
    <mergeCell ref="G80:H80"/>
    <mergeCell ref="T80:U80"/>
    <mergeCell ref="W80:Y80"/>
    <mergeCell ref="G82:H82"/>
    <mergeCell ref="T82:U82"/>
    <mergeCell ref="W82:Y82"/>
    <mergeCell ref="C83:E86"/>
    <mergeCell ref="G83:H83"/>
    <mergeCell ref="T83:U83"/>
    <mergeCell ref="W83:Y83"/>
    <mergeCell ref="G84:H84"/>
    <mergeCell ref="T84:U84"/>
    <mergeCell ref="W84:Y84"/>
    <mergeCell ref="G85:H85"/>
    <mergeCell ref="T85:U85"/>
    <mergeCell ref="W85:Y85"/>
    <mergeCell ref="C87:E90"/>
    <mergeCell ref="G87:H87"/>
    <mergeCell ref="T87:U87"/>
    <mergeCell ref="W87:Y87"/>
    <mergeCell ref="G88:H88"/>
    <mergeCell ref="T88:U88"/>
    <mergeCell ref="W88:Y88"/>
    <mergeCell ref="G89:H89"/>
    <mergeCell ref="T89:U89"/>
    <mergeCell ref="W89:Y89"/>
    <mergeCell ref="T90:U90"/>
    <mergeCell ref="W90:Y90"/>
    <mergeCell ref="C91:E94"/>
    <mergeCell ref="G91:H91"/>
    <mergeCell ref="T91:U91"/>
    <mergeCell ref="W91:Y91"/>
    <mergeCell ref="G92:H92"/>
    <mergeCell ref="T92:U92"/>
    <mergeCell ref="W92:Y92"/>
    <mergeCell ref="G94:H94"/>
    <mergeCell ref="T94:U94"/>
    <mergeCell ref="W94:Y94"/>
    <mergeCell ref="C95:E98"/>
    <mergeCell ref="G95:H95"/>
    <mergeCell ref="T95:U95"/>
    <mergeCell ref="W95:Y95"/>
    <mergeCell ref="G96:H96"/>
    <mergeCell ref="T96:U96"/>
    <mergeCell ref="W96:Y96"/>
    <mergeCell ref="W97:Y97"/>
    <mergeCell ref="G98:H98"/>
    <mergeCell ref="T98:U98"/>
    <mergeCell ref="W98:Y98"/>
    <mergeCell ref="C99:E102"/>
    <mergeCell ref="G99:H99"/>
    <mergeCell ref="T99:U99"/>
    <mergeCell ref="W99:Y99"/>
    <mergeCell ref="G100:H100"/>
    <mergeCell ref="T100:U100"/>
    <mergeCell ref="W100:Y100"/>
    <mergeCell ref="G101:H101"/>
    <mergeCell ref="T101:U101"/>
    <mergeCell ref="W101:Y101"/>
    <mergeCell ref="G102:H102"/>
    <mergeCell ref="T102:U102"/>
    <mergeCell ref="W102:Y102"/>
    <mergeCell ref="W103:Y103"/>
    <mergeCell ref="G104:H104"/>
    <mergeCell ref="T104:U104"/>
    <mergeCell ref="W104:Y104"/>
    <mergeCell ref="G105:H105"/>
    <mergeCell ref="T105:U105"/>
    <mergeCell ref="W105:Y105"/>
    <mergeCell ref="T103:U103"/>
    <mergeCell ref="C107:E110"/>
    <mergeCell ref="G107:H107"/>
    <mergeCell ref="T107:U107"/>
    <mergeCell ref="W107:Y107"/>
    <mergeCell ref="G108:H108"/>
    <mergeCell ref="T108:U108"/>
    <mergeCell ref="W108:Y108"/>
    <mergeCell ref="G109:H109"/>
    <mergeCell ref="T109:U109"/>
    <mergeCell ref="W109:Y109"/>
    <mergeCell ref="C111:E114"/>
    <mergeCell ref="G111:H111"/>
    <mergeCell ref="T111:U111"/>
    <mergeCell ref="W111:Y111"/>
    <mergeCell ref="G112:H112"/>
    <mergeCell ref="T112:U112"/>
    <mergeCell ref="W112:Y112"/>
    <mergeCell ref="G113:H113"/>
    <mergeCell ref="T113:U113"/>
    <mergeCell ref="W113:Y113"/>
    <mergeCell ref="C115:E118"/>
    <mergeCell ref="G115:H115"/>
    <mergeCell ref="T115:U115"/>
    <mergeCell ref="W115:Y115"/>
    <mergeCell ref="G116:H116"/>
    <mergeCell ref="T116:U116"/>
    <mergeCell ref="W116:Y116"/>
    <mergeCell ref="G117:H117"/>
    <mergeCell ref="W119:Y119"/>
    <mergeCell ref="G120:H120"/>
    <mergeCell ref="T120:U120"/>
    <mergeCell ref="W120:Y120"/>
    <mergeCell ref="G121:H121"/>
    <mergeCell ref="T114:U114"/>
    <mergeCell ref="W114:Y114"/>
    <mergeCell ref="C123:E126"/>
    <mergeCell ref="G123:H123"/>
    <mergeCell ref="T123:U123"/>
    <mergeCell ref="W123:Y123"/>
    <mergeCell ref="G124:H124"/>
    <mergeCell ref="T117:U117"/>
    <mergeCell ref="W117:Y117"/>
    <mergeCell ref="C119:E122"/>
    <mergeCell ref="G119:H119"/>
    <mergeCell ref="T119:U119"/>
    <mergeCell ref="G126:H126"/>
    <mergeCell ref="T126:U126"/>
    <mergeCell ref="W126:Y126"/>
    <mergeCell ref="T121:U121"/>
    <mergeCell ref="W121:Y121"/>
    <mergeCell ref="G122:H122"/>
    <mergeCell ref="T122:U122"/>
    <mergeCell ref="W122:Y122"/>
    <mergeCell ref="W127:Y127"/>
    <mergeCell ref="G128:H128"/>
    <mergeCell ref="T128:U128"/>
    <mergeCell ref="W128:Y128"/>
    <mergeCell ref="G129:H129"/>
    <mergeCell ref="T124:U124"/>
    <mergeCell ref="W124:Y124"/>
    <mergeCell ref="G125:H125"/>
    <mergeCell ref="T125:U125"/>
    <mergeCell ref="B131:B134"/>
    <mergeCell ref="C131:E134"/>
    <mergeCell ref="G131:H131"/>
    <mergeCell ref="W125:Y125"/>
    <mergeCell ref="W131:Y131"/>
    <mergeCell ref="G133:H133"/>
    <mergeCell ref="T133:U133"/>
    <mergeCell ref="W133:Y133"/>
    <mergeCell ref="G134:H134"/>
    <mergeCell ref="T131:U131"/>
    <mergeCell ref="G138:H138"/>
    <mergeCell ref="T138:U138"/>
    <mergeCell ref="W138:Y138"/>
    <mergeCell ref="A127:A130"/>
    <mergeCell ref="B127:B130"/>
    <mergeCell ref="C127:E130"/>
    <mergeCell ref="G127:H127"/>
    <mergeCell ref="T127:U127"/>
    <mergeCell ref="T132:U132"/>
    <mergeCell ref="A131:A134"/>
    <mergeCell ref="T130:U130"/>
    <mergeCell ref="G135:H135"/>
    <mergeCell ref="T135:U135"/>
    <mergeCell ref="W135:Y135"/>
    <mergeCell ref="G136:H136"/>
    <mergeCell ref="G132:H132"/>
    <mergeCell ref="W134:Y134"/>
    <mergeCell ref="W130:Y130"/>
    <mergeCell ref="G130:H130"/>
    <mergeCell ref="W137:Y137"/>
    <mergeCell ref="W132:Y132"/>
    <mergeCell ref="G137:H137"/>
    <mergeCell ref="T137:U137"/>
    <mergeCell ref="T136:U136"/>
    <mergeCell ref="W136:Y136"/>
    <mergeCell ref="T134:U134"/>
    <mergeCell ref="A135:A138"/>
    <mergeCell ref="B135:B138"/>
    <mergeCell ref="C135:E138"/>
    <mergeCell ref="A139:A142"/>
    <mergeCell ref="B139:B142"/>
    <mergeCell ref="C139:E142"/>
    <mergeCell ref="G139:H139"/>
    <mergeCell ref="T139:U139"/>
    <mergeCell ref="W139:Y139"/>
    <mergeCell ref="G140:H140"/>
    <mergeCell ref="T140:U140"/>
    <mergeCell ref="W140:Y140"/>
    <mergeCell ref="G141:H141"/>
    <mergeCell ref="T141:U141"/>
    <mergeCell ref="W141:Y141"/>
    <mergeCell ref="G142:H142"/>
    <mergeCell ref="T142:U142"/>
    <mergeCell ref="W142:Y142"/>
    <mergeCell ref="A143:A146"/>
    <mergeCell ref="B143:B146"/>
    <mergeCell ref="C143:E146"/>
    <mergeCell ref="G143:H143"/>
    <mergeCell ref="T143:U143"/>
    <mergeCell ref="W143:Y143"/>
    <mergeCell ref="G144:H144"/>
    <mergeCell ref="T144:U144"/>
    <mergeCell ref="W144:Y144"/>
    <mergeCell ref="G145:H145"/>
    <mergeCell ref="T145:U145"/>
    <mergeCell ref="W145:Y145"/>
    <mergeCell ref="G146:H146"/>
    <mergeCell ref="T146:U146"/>
    <mergeCell ref="W146:Y146"/>
    <mergeCell ref="A147:A150"/>
    <mergeCell ref="B147:B150"/>
    <mergeCell ref="C147:E150"/>
    <mergeCell ref="G147:H147"/>
    <mergeCell ref="T147:U147"/>
    <mergeCell ref="W147:Y147"/>
    <mergeCell ref="G148:H148"/>
    <mergeCell ref="T148:U148"/>
    <mergeCell ref="W148:Y148"/>
    <mergeCell ref="G149:H149"/>
    <mergeCell ref="T149:U149"/>
    <mergeCell ref="W149:Y149"/>
    <mergeCell ref="G150:H150"/>
    <mergeCell ref="T150:U150"/>
    <mergeCell ref="W150:Y150"/>
    <mergeCell ref="G151:H151"/>
    <mergeCell ref="T151:U151"/>
    <mergeCell ref="W151:Y151"/>
    <mergeCell ref="A151:E154"/>
    <mergeCell ref="T152:U152"/>
    <mergeCell ref="W152:Y152"/>
    <mergeCell ref="G153:H153"/>
    <mergeCell ref="T153:U153"/>
    <mergeCell ref="W153:Y153"/>
    <mergeCell ref="G154:H154"/>
    <mergeCell ref="T154:U154"/>
    <mergeCell ref="W154:Y154"/>
    <mergeCell ref="G152:H15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workbookViewId="0" topLeftCell="A1">
      <selection activeCell="Q5" sqref="Q5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 customHeight="1">
      <c r="A1" s="121" t="s">
        <v>127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31" t="s">
        <v>0</v>
      </c>
    </row>
    <row r="3" spans="1:11" s="21" customFormat="1" ht="19.5" customHeight="1">
      <c r="A3" s="122" t="s">
        <v>47</v>
      </c>
      <c r="B3" s="122" t="s">
        <v>1</v>
      </c>
      <c r="C3" s="122" t="s">
        <v>61</v>
      </c>
      <c r="D3" s="123" t="s">
        <v>126</v>
      </c>
      <c r="E3" s="123" t="s">
        <v>60</v>
      </c>
      <c r="F3" s="123"/>
      <c r="G3" s="123"/>
      <c r="H3" s="123"/>
      <c r="I3" s="123"/>
      <c r="J3" s="123"/>
      <c r="K3" s="123" t="s">
        <v>49</v>
      </c>
    </row>
    <row r="4" spans="1:11" s="21" customFormat="1" ht="19.5" customHeight="1">
      <c r="A4" s="122"/>
      <c r="B4" s="122"/>
      <c r="C4" s="122"/>
      <c r="D4" s="123"/>
      <c r="E4" s="123" t="s">
        <v>125</v>
      </c>
      <c r="F4" s="123" t="s">
        <v>59</v>
      </c>
      <c r="G4" s="123"/>
      <c r="H4" s="123"/>
      <c r="I4" s="123"/>
      <c r="J4" s="123"/>
      <c r="K4" s="123"/>
    </row>
    <row r="5" spans="1:11" s="21" customFormat="1" ht="19.5" customHeight="1">
      <c r="A5" s="122"/>
      <c r="B5" s="122"/>
      <c r="C5" s="122"/>
      <c r="D5" s="123"/>
      <c r="E5" s="123"/>
      <c r="F5" s="130" t="s">
        <v>58</v>
      </c>
      <c r="G5" s="127" t="s">
        <v>57</v>
      </c>
      <c r="H5" s="30" t="s">
        <v>31</v>
      </c>
      <c r="I5" s="130" t="s">
        <v>124</v>
      </c>
      <c r="J5" s="131" t="s">
        <v>56</v>
      </c>
      <c r="K5" s="123"/>
    </row>
    <row r="6" spans="1:11" s="21" customFormat="1" ht="29.25" customHeight="1">
      <c r="A6" s="122"/>
      <c r="B6" s="122"/>
      <c r="C6" s="122"/>
      <c r="D6" s="123"/>
      <c r="E6" s="123"/>
      <c r="F6" s="128"/>
      <c r="G6" s="128"/>
      <c r="H6" s="134" t="s">
        <v>55</v>
      </c>
      <c r="I6" s="128"/>
      <c r="J6" s="132"/>
      <c r="K6" s="123"/>
    </row>
    <row r="7" spans="1:11" s="21" customFormat="1" ht="19.5" customHeight="1">
      <c r="A7" s="122"/>
      <c r="B7" s="122"/>
      <c r="C7" s="122"/>
      <c r="D7" s="123"/>
      <c r="E7" s="123"/>
      <c r="F7" s="128"/>
      <c r="G7" s="128"/>
      <c r="H7" s="134"/>
      <c r="I7" s="128"/>
      <c r="J7" s="132"/>
      <c r="K7" s="123"/>
    </row>
    <row r="8" spans="1:11" s="21" customFormat="1" ht="51.75" customHeight="1">
      <c r="A8" s="122"/>
      <c r="B8" s="122"/>
      <c r="C8" s="122"/>
      <c r="D8" s="123"/>
      <c r="E8" s="123"/>
      <c r="F8" s="129"/>
      <c r="G8" s="129"/>
      <c r="H8" s="134"/>
      <c r="I8" s="129"/>
      <c r="J8" s="133"/>
      <c r="K8" s="123"/>
    </row>
    <row r="9" spans="1:11" ht="13.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</row>
    <row r="10" spans="1:11" ht="45.75" customHeight="1">
      <c r="A10" s="27" t="s">
        <v>44</v>
      </c>
      <c r="B10" s="28" t="s">
        <v>123</v>
      </c>
      <c r="C10" s="28" t="s">
        <v>122</v>
      </c>
      <c r="D10" s="25" t="s">
        <v>121</v>
      </c>
      <c r="E10" s="26">
        <v>20000</v>
      </c>
      <c r="F10" s="26">
        <v>20000</v>
      </c>
      <c r="G10" s="26">
        <v>0</v>
      </c>
      <c r="H10" s="26">
        <v>0</v>
      </c>
      <c r="I10" s="25" t="s">
        <v>103</v>
      </c>
      <c r="J10" s="24">
        <v>0</v>
      </c>
      <c r="K10" s="23" t="s">
        <v>48</v>
      </c>
    </row>
    <row r="11" spans="1:11" ht="51" customHeight="1">
      <c r="A11" s="27" t="s">
        <v>43</v>
      </c>
      <c r="B11" s="27">
        <v>600</v>
      </c>
      <c r="C11" s="27">
        <v>60014</v>
      </c>
      <c r="D11" s="25" t="s">
        <v>120</v>
      </c>
      <c r="E11" s="26">
        <v>65000</v>
      </c>
      <c r="F11" s="26">
        <v>65000</v>
      </c>
      <c r="G11" s="26">
        <v>0</v>
      </c>
      <c r="H11" s="26">
        <v>0</v>
      </c>
      <c r="I11" s="25" t="s">
        <v>117</v>
      </c>
      <c r="J11" s="24">
        <v>0</v>
      </c>
      <c r="K11" s="23" t="s">
        <v>115</v>
      </c>
    </row>
    <row r="12" spans="1:11" ht="51" customHeight="1">
      <c r="A12" s="27" t="s">
        <v>42</v>
      </c>
      <c r="B12" s="27">
        <v>600</v>
      </c>
      <c r="C12" s="27">
        <v>60014</v>
      </c>
      <c r="D12" s="25" t="s">
        <v>119</v>
      </c>
      <c r="E12" s="26">
        <v>155000</v>
      </c>
      <c r="F12" s="26">
        <v>155000</v>
      </c>
      <c r="G12" s="26">
        <v>0</v>
      </c>
      <c r="H12" s="26">
        <v>0</v>
      </c>
      <c r="I12" s="25" t="s">
        <v>117</v>
      </c>
      <c r="J12" s="24">
        <v>0</v>
      </c>
      <c r="K12" s="23" t="s">
        <v>115</v>
      </c>
    </row>
    <row r="13" spans="1:11" ht="51" customHeight="1">
      <c r="A13" s="27" t="s">
        <v>41</v>
      </c>
      <c r="B13" s="27">
        <v>600</v>
      </c>
      <c r="C13" s="27">
        <v>60014</v>
      </c>
      <c r="D13" s="25" t="s">
        <v>204</v>
      </c>
      <c r="E13" s="26">
        <v>30000</v>
      </c>
      <c r="F13" s="26">
        <v>30000</v>
      </c>
      <c r="G13" s="26">
        <v>0</v>
      </c>
      <c r="H13" s="26">
        <v>0</v>
      </c>
      <c r="I13" s="25" t="s">
        <v>117</v>
      </c>
      <c r="J13" s="24">
        <v>0</v>
      </c>
      <c r="K13" s="23" t="s">
        <v>115</v>
      </c>
    </row>
    <row r="14" spans="1:11" ht="51" customHeight="1">
      <c r="A14" s="27" t="s">
        <v>41</v>
      </c>
      <c r="B14" s="27">
        <v>600</v>
      </c>
      <c r="C14" s="27">
        <v>60014</v>
      </c>
      <c r="D14" s="25" t="s">
        <v>203</v>
      </c>
      <c r="E14" s="26">
        <v>150000</v>
      </c>
      <c r="F14" s="26">
        <v>150000</v>
      </c>
      <c r="G14" s="26">
        <v>0</v>
      </c>
      <c r="H14" s="26">
        <v>0</v>
      </c>
      <c r="I14" s="25" t="s">
        <v>117</v>
      </c>
      <c r="J14" s="24">
        <v>0</v>
      </c>
      <c r="K14" s="23" t="s">
        <v>115</v>
      </c>
    </row>
    <row r="15" spans="1:11" ht="47.25" customHeight="1">
      <c r="A15" s="27" t="s">
        <v>40</v>
      </c>
      <c r="B15" s="27">
        <v>600</v>
      </c>
      <c r="C15" s="27">
        <v>60014</v>
      </c>
      <c r="D15" s="25" t="s">
        <v>118</v>
      </c>
      <c r="E15" s="26">
        <v>20000</v>
      </c>
      <c r="F15" s="26">
        <v>20000</v>
      </c>
      <c r="G15" s="26">
        <v>0</v>
      </c>
      <c r="H15" s="26">
        <v>0</v>
      </c>
      <c r="I15" s="25" t="s">
        <v>117</v>
      </c>
      <c r="J15" s="24">
        <v>0</v>
      </c>
      <c r="K15" s="23" t="s">
        <v>115</v>
      </c>
    </row>
    <row r="16" spans="1:11" ht="68.25">
      <c r="A16" s="27" t="s">
        <v>39</v>
      </c>
      <c r="B16" s="27">
        <v>600</v>
      </c>
      <c r="C16" s="27">
        <v>60014</v>
      </c>
      <c r="D16" s="53" t="s">
        <v>116</v>
      </c>
      <c r="E16" s="26">
        <v>1313000</v>
      </c>
      <c r="F16" s="26">
        <v>376221</v>
      </c>
      <c r="G16" s="24">
        <v>0</v>
      </c>
      <c r="H16" s="24">
        <v>0</v>
      </c>
      <c r="I16" s="25" t="s">
        <v>162</v>
      </c>
      <c r="J16" s="24">
        <v>0</v>
      </c>
      <c r="K16" s="23" t="s">
        <v>115</v>
      </c>
    </row>
    <row r="17" spans="1:11" ht="58.5">
      <c r="A17" s="27" t="s">
        <v>38</v>
      </c>
      <c r="B17" s="27">
        <v>600</v>
      </c>
      <c r="C17" s="27">
        <v>60014</v>
      </c>
      <c r="D17" s="53" t="s">
        <v>164</v>
      </c>
      <c r="E17" s="26">
        <v>128110</v>
      </c>
      <c r="F17" s="26">
        <v>12929</v>
      </c>
      <c r="G17" s="24">
        <v>0</v>
      </c>
      <c r="H17" s="24">
        <v>0</v>
      </c>
      <c r="I17" s="25" t="s">
        <v>163</v>
      </c>
      <c r="J17" s="24">
        <v>0</v>
      </c>
      <c r="K17" s="23" t="s">
        <v>115</v>
      </c>
    </row>
    <row r="18" spans="1:11" ht="54" customHeight="1">
      <c r="A18" s="27" t="s">
        <v>46</v>
      </c>
      <c r="B18" s="27">
        <v>750</v>
      </c>
      <c r="C18" s="27">
        <v>75020</v>
      </c>
      <c r="D18" s="25" t="s">
        <v>114</v>
      </c>
      <c r="E18" s="26">
        <f>F18</f>
        <v>26000</v>
      </c>
      <c r="F18" s="26">
        <v>26000</v>
      </c>
      <c r="G18" s="26">
        <v>0</v>
      </c>
      <c r="H18" s="26">
        <v>0</v>
      </c>
      <c r="I18" s="25" t="s">
        <v>54</v>
      </c>
      <c r="J18" s="24">
        <v>0</v>
      </c>
      <c r="K18" s="23" t="s">
        <v>48</v>
      </c>
    </row>
    <row r="19" spans="1:11" ht="47.25" customHeight="1">
      <c r="A19" s="27" t="s">
        <v>45</v>
      </c>
      <c r="B19" s="27">
        <v>750</v>
      </c>
      <c r="C19" s="27">
        <v>75020</v>
      </c>
      <c r="D19" s="25" t="s">
        <v>113</v>
      </c>
      <c r="E19" s="26">
        <v>30000</v>
      </c>
      <c r="F19" s="26">
        <v>30000</v>
      </c>
      <c r="G19" s="26">
        <v>0</v>
      </c>
      <c r="H19" s="26">
        <v>0</v>
      </c>
      <c r="I19" s="25" t="s">
        <v>54</v>
      </c>
      <c r="J19" s="24">
        <v>0</v>
      </c>
      <c r="K19" s="23" t="s">
        <v>48</v>
      </c>
    </row>
    <row r="20" spans="1:11" ht="48.75" customHeight="1">
      <c r="A20" s="27" t="s">
        <v>66</v>
      </c>
      <c r="B20" s="27">
        <v>750</v>
      </c>
      <c r="C20" s="27">
        <v>75020</v>
      </c>
      <c r="D20" s="25" t="s">
        <v>112</v>
      </c>
      <c r="E20" s="26">
        <v>16800</v>
      </c>
      <c r="F20" s="24">
        <v>0</v>
      </c>
      <c r="G20" s="24">
        <v>0</v>
      </c>
      <c r="H20" s="24">
        <v>0</v>
      </c>
      <c r="I20" s="25" t="s">
        <v>111</v>
      </c>
      <c r="J20" s="24"/>
      <c r="K20" s="23" t="s">
        <v>48</v>
      </c>
    </row>
    <row r="21" spans="1:11" ht="48.75" customHeight="1">
      <c r="A21" s="27" t="s">
        <v>70</v>
      </c>
      <c r="B21" s="27">
        <v>752</v>
      </c>
      <c r="C21" s="27">
        <v>85295</v>
      </c>
      <c r="D21" s="25" t="s">
        <v>140</v>
      </c>
      <c r="E21" s="26">
        <v>10100</v>
      </c>
      <c r="F21" s="26">
        <v>10100</v>
      </c>
      <c r="G21" s="26">
        <v>0</v>
      </c>
      <c r="H21" s="26">
        <v>0</v>
      </c>
      <c r="I21" s="25" t="s">
        <v>54</v>
      </c>
      <c r="J21" s="24">
        <v>0</v>
      </c>
      <c r="K21" s="23" t="s">
        <v>139</v>
      </c>
    </row>
    <row r="22" spans="1:11" ht="48.75" customHeight="1">
      <c r="A22" s="27" t="s">
        <v>69</v>
      </c>
      <c r="B22" s="27">
        <v>754</v>
      </c>
      <c r="C22" s="27">
        <v>75411</v>
      </c>
      <c r="D22" s="25" t="s">
        <v>184</v>
      </c>
      <c r="E22" s="26">
        <v>38000</v>
      </c>
      <c r="F22" s="26">
        <v>38000</v>
      </c>
      <c r="G22" s="26">
        <v>0</v>
      </c>
      <c r="H22" s="26">
        <v>0</v>
      </c>
      <c r="I22" s="25" t="s">
        <v>54</v>
      </c>
      <c r="J22" s="24">
        <v>0</v>
      </c>
      <c r="K22" s="23" t="s">
        <v>139</v>
      </c>
    </row>
    <row r="23" spans="1:11" ht="48.75" customHeight="1">
      <c r="A23" s="27" t="s">
        <v>67</v>
      </c>
      <c r="B23" s="27">
        <v>852</v>
      </c>
      <c r="C23" s="27">
        <v>85202</v>
      </c>
      <c r="D23" s="25" t="s">
        <v>175</v>
      </c>
      <c r="E23" s="26">
        <v>15500</v>
      </c>
      <c r="F23" s="26">
        <v>15500</v>
      </c>
      <c r="G23" s="26">
        <v>0</v>
      </c>
      <c r="H23" s="26">
        <v>0</v>
      </c>
      <c r="I23" s="25" t="s">
        <v>103</v>
      </c>
      <c r="J23" s="24">
        <v>0</v>
      </c>
      <c r="K23" s="23" t="s">
        <v>110</v>
      </c>
    </row>
    <row r="24" spans="1:11" ht="45">
      <c r="A24" s="27" t="s">
        <v>68</v>
      </c>
      <c r="B24" s="27">
        <v>852</v>
      </c>
      <c r="C24" s="27">
        <v>85202</v>
      </c>
      <c r="D24" s="25" t="s">
        <v>186</v>
      </c>
      <c r="E24" s="26">
        <v>47355</v>
      </c>
      <c r="F24" s="26">
        <v>47355</v>
      </c>
      <c r="G24" s="26">
        <v>0</v>
      </c>
      <c r="H24" s="26">
        <v>0</v>
      </c>
      <c r="I24" s="25" t="s">
        <v>103</v>
      </c>
      <c r="J24" s="24">
        <v>0</v>
      </c>
      <c r="K24" s="23" t="s">
        <v>110</v>
      </c>
    </row>
    <row r="25" spans="1:11" ht="45">
      <c r="A25" s="27" t="s">
        <v>71</v>
      </c>
      <c r="B25" s="27">
        <v>852</v>
      </c>
      <c r="C25" s="27">
        <v>85202</v>
      </c>
      <c r="D25" s="25" t="s">
        <v>141</v>
      </c>
      <c r="E25" s="26">
        <v>137941</v>
      </c>
      <c r="F25" s="26">
        <v>137941</v>
      </c>
      <c r="G25" s="26">
        <v>0</v>
      </c>
      <c r="H25" s="26">
        <v>0</v>
      </c>
      <c r="I25" s="25" t="s">
        <v>103</v>
      </c>
      <c r="J25" s="24">
        <v>0</v>
      </c>
      <c r="K25" s="23" t="s">
        <v>110</v>
      </c>
    </row>
    <row r="26" spans="1:11" ht="45">
      <c r="A26" s="27" t="s">
        <v>72</v>
      </c>
      <c r="B26" s="27">
        <v>852</v>
      </c>
      <c r="C26" s="27">
        <v>85202</v>
      </c>
      <c r="D26" s="25" t="s">
        <v>109</v>
      </c>
      <c r="E26" s="26">
        <v>313609</v>
      </c>
      <c r="F26" s="26">
        <v>91471</v>
      </c>
      <c r="G26" s="26">
        <v>0</v>
      </c>
      <c r="H26" s="26">
        <v>0</v>
      </c>
      <c r="I26" s="25" t="s">
        <v>176</v>
      </c>
      <c r="J26" s="24">
        <v>0</v>
      </c>
      <c r="K26" s="23" t="s">
        <v>63</v>
      </c>
    </row>
    <row r="27" spans="1:11" ht="45">
      <c r="A27" s="27" t="s">
        <v>87</v>
      </c>
      <c r="B27" s="27">
        <v>852</v>
      </c>
      <c r="C27" s="27">
        <v>85202</v>
      </c>
      <c r="D27" s="25" t="s">
        <v>108</v>
      </c>
      <c r="E27" s="26">
        <v>233964</v>
      </c>
      <c r="F27" s="26">
        <v>21964</v>
      </c>
      <c r="G27" s="26">
        <v>0</v>
      </c>
      <c r="H27" s="26">
        <v>0</v>
      </c>
      <c r="I27" s="25" t="s">
        <v>177</v>
      </c>
      <c r="J27" s="24">
        <v>0</v>
      </c>
      <c r="K27" s="23" t="s">
        <v>110</v>
      </c>
    </row>
    <row r="28" spans="1:11" ht="45">
      <c r="A28" s="27" t="s">
        <v>88</v>
      </c>
      <c r="B28" s="27">
        <v>853</v>
      </c>
      <c r="C28" s="27">
        <v>85311</v>
      </c>
      <c r="D28" s="25" t="s">
        <v>108</v>
      </c>
      <c r="E28" s="26">
        <v>45000</v>
      </c>
      <c r="F28" s="26">
        <v>45000</v>
      </c>
      <c r="G28" s="26">
        <v>0</v>
      </c>
      <c r="H28" s="26">
        <v>0</v>
      </c>
      <c r="I28" s="25" t="s">
        <v>103</v>
      </c>
      <c r="J28" s="24">
        <v>0</v>
      </c>
      <c r="K28" s="23" t="s">
        <v>48</v>
      </c>
    </row>
    <row r="29" spans="1:11" ht="45">
      <c r="A29" s="27" t="s">
        <v>156</v>
      </c>
      <c r="B29" s="27">
        <v>853</v>
      </c>
      <c r="C29" s="27">
        <v>85311</v>
      </c>
      <c r="D29" s="25" t="s">
        <v>160</v>
      </c>
      <c r="E29" s="26">
        <v>131190</v>
      </c>
      <c r="F29" s="26">
        <v>91833</v>
      </c>
      <c r="G29" s="26">
        <v>0</v>
      </c>
      <c r="H29" s="26">
        <v>0</v>
      </c>
      <c r="I29" s="25" t="s">
        <v>161</v>
      </c>
      <c r="J29" s="24">
        <v>0</v>
      </c>
      <c r="K29" s="23" t="s">
        <v>64</v>
      </c>
    </row>
    <row r="30" spans="1:11" ht="51.75" customHeight="1">
      <c r="A30" s="27" t="s">
        <v>157</v>
      </c>
      <c r="B30" s="27">
        <v>854</v>
      </c>
      <c r="C30" s="27">
        <v>85403</v>
      </c>
      <c r="D30" s="25" t="s">
        <v>107</v>
      </c>
      <c r="E30" s="26">
        <v>111069</v>
      </c>
      <c r="F30" s="26">
        <v>36538</v>
      </c>
      <c r="G30" s="26">
        <v>0</v>
      </c>
      <c r="H30" s="26">
        <v>0</v>
      </c>
      <c r="I30" s="25" t="s">
        <v>106</v>
      </c>
      <c r="J30" s="24">
        <v>0</v>
      </c>
      <c r="K30" s="23" t="s">
        <v>105</v>
      </c>
    </row>
    <row r="31" spans="1:11" ht="51.75" customHeight="1">
      <c r="A31" s="27" t="s">
        <v>157</v>
      </c>
      <c r="B31" s="27">
        <v>854</v>
      </c>
      <c r="C31" s="27">
        <v>85403</v>
      </c>
      <c r="D31" s="25" t="s">
        <v>202</v>
      </c>
      <c r="E31" s="26">
        <v>74531</v>
      </c>
      <c r="F31" s="26">
        <v>74531</v>
      </c>
      <c r="G31" s="26">
        <v>0</v>
      </c>
      <c r="H31" s="26">
        <v>0</v>
      </c>
      <c r="I31" s="25" t="s">
        <v>65</v>
      </c>
      <c r="J31" s="24">
        <v>0</v>
      </c>
      <c r="K31" s="23" t="s">
        <v>105</v>
      </c>
    </row>
    <row r="32" spans="1:11" ht="67.5">
      <c r="A32" s="27" t="s">
        <v>158</v>
      </c>
      <c r="B32" s="27">
        <v>855</v>
      </c>
      <c r="C32" s="27">
        <v>85510</v>
      </c>
      <c r="D32" s="25" t="s">
        <v>104</v>
      </c>
      <c r="E32" s="26">
        <v>130664</v>
      </c>
      <c r="F32" s="26">
        <v>50664</v>
      </c>
      <c r="G32" s="26">
        <v>0</v>
      </c>
      <c r="H32" s="26">
        <v>0</v>
      </c>
      <c r="I32" s="25" t="s">
        <v>185</v>
      </c>
      <c r="J32" s="24">
        <v>0</v>
      </c>
      <c r="K32" s="23" t="s">
        <v>102</v>
      </c>
    </row>
    <row r="33" spans="1:11" ht="62.25" customHeight="1">
      <c r="A33" s="27" t="s">
        <v>159</v>
      </c>
      <c r="B33" s="27">
        <v>926</v>
      </c>
      <c r="C33" s="27">
        <v>92695</v>
      </c>
      <c r="D33" s="25" t="s">
        <v>101</v>
      </c>
      <c r="E33" s="26">
        <v>156273</v>
      </c>
      <c r="F33" s="26">
        <v>81273</v>
      </c>
      <c r="G33" s="26">
        <v>0</v>
      </c>
      <c r="H33" s="26">
        <v>0</v>
      </c>
      <c r="I33" s="25" t="s">
        <v>100</v>
      </c>
      <c r="J33" s="24">
        <v>0</v>
      </c>
      <c r="K33" s="23" t="s">
        <v>48</v>
      </c>
    </row>
    <row r="34" spans="1:11" ht="27.75" customHeight="1">
      <c r="A34" s="124" t="s">
        <v>37</v>
      </c>
      <c r="B34" s="125"/>
      <c r="C34" s="125"/>
      <c r="D34" s="126"/>
      <c r="E34" s="22">
        <f>SUM(E10:E33)</f>
        <v>3399106</v>
      </c>
      <c r="F34" s="22">
        <f>SUM(F10:F33)</f>
        <v>1627320</v>
      </c>
      <c r="G34" s="22">
        <f>SUM(G10:G33)</f>
        <v>0</v>
      </c>
      <c r="H34" s="22">
        <f>SUM(H10:H33)</f>
        <v>0</v>
      </c>
      <c r="I34" s="54">
        <v>1771786</v>
      </c>
      <c r="J34" s="22">
        <f>SUM(J10:J33)</f>
        <v>0</v>
      </c>
      <c r="K34" s="75" t="s">
        <v>53</v>
      </c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 t="s">
        <v>52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 t="s">
        <v>51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 t="s">
        <v>50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 t="s">
        <v>99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 t="s">
        <v>98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</sheetData>
  <sheetProtection/>
  <mergeCells count="15">
    <mergeCell ref="A34:D34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51" r:id="rId1"/>
  <headerFooter alignWithMargins="0">
    <oddHeader>&amp;R&amp;9Załącznik nr &amp;A
do uchwały Rady Powiatu w Opatowie Nr III.61.2018
z dnia 27 grudnia 2018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view="pageLayout" zoomScale="90" zoomScalePageLayoutView="90" workbookViewId="0" topLeftCell="A1">
      <selection activeCell="Q3" sqref="Q3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5.5" style="2" customWidth="1"/>
    <col min="9" max="9" width="12.5" style="2" customWidth="1"/>
    <col min="10" max="10" width="12.66015625" style="2" customWidth="1"/>
    <col min="11" max="11" width="10.83203125" style="13" customWidth="1"/>
    <col min="12" max="12" width="15" style="13" customWidth="1"/>
    <col min="13" max="14" width="12.33203125" style="13" bestFit="1" customWidth="1"/>
    <col min="15" max="15" width="12.16015625" style="13" customWidth="1"/>
    <col min="16" max="16384" width="9.33203125" style="13" customWidth="1"/>
  </cols>
  <sheetData>
    <row r="1" spans="1:17" ht="27" customHeight="1">
      <c r="A1" s="136" t="s">
        <v>138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48"/>
    </row>
    <row r="2" spans="1:16" s="42" customFormat="1" ht="12" customHeight="1">
      <c r="A2" s="20"/>
      <c r="B2" s="20"/>
      <c r="C2" s="20"/>
      <c r="D2" s="20"/>
      <c r="E2" s="20"/>
      <c r="F2" s="20"/>
      <c r="G2" s="19"/>
      <c r="H2" s="19"/>
      <c r="I2" s="19"/>
      <c r="J2" s="19"/>
      <c r="K2" s="19"/>
      <c r="L2" s="18"/>
      <c r="M2" s="18"/>
      <c r="N2" s="18"/>
      <c r="O2" s="18"/>
      <c r="P2" s="17" t="s">
        <v>97</v>
      </c>
    </row>
    <row r="3" spans="1:16" s="42" customFormat="1" ht="12.75">
      <c r="A3" s="137" t="s">
        <v>1</v>
      </c>
      <c r="B3" s="137" t="s">
        <v>2</v>
      </c>
      <c r="C3" s="137" t="s">
        <v>3</v>
      </c>
      <c r="D3" s="137" t="s">
        <v>137</v>
      </c>
      <c r="E3" s="137" t="s">
        <v>136</v>
      </c>
      <c r="F3" s="140" t="s">
        <v>29</v>
      </c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 s="42" customFormat="1" ht="12.75">
      <c r="A4" s="138"/>
      <c r="B4" s="138"/>
      <c r="C4" s="138"/>
      <c r="D4" s="138"/>
      <c r="E4" s="138"/>
      <c r="F4" s="137" t="s">
        <v>96</v>
      </c>
      <c r="G4" s="143" t="s">
        <v>29</v>
      </c>
      <c r="H4" s="143"/>
      <c r="I4" s="143"/>
      <c r="J4" s="143"/>
      <c r="K4" s="143"/>
      <c r="L4" s="137" t="s">
        <v>95</v>
      </c>
      <c r="M4" s="144" t="s">
        <v>29</v>
      </c>
      <c r="N4" s="145"/>
      <c r="O4" s="145"/>
      <c r="P4" s="146"/>
    </row>
    <row r="5" spans="1:16" s="42" customFormat="1" ht="25.5" customHeight="1">
      <c r="A5" s="138"/>
      <c r="B5" s="138"/>
      <c r="C5" s="138"/>
      <c r="D5" s="138"/>
      <c r="E5" s="138"/>
      <c r="F5" s="138"/>
      <c r="G5" s="140" t="s">
        <v>94</v>
      </c>
      <c r="H5" s="142"/>
      <c r="I5" s="137" t="s">
        <v>93</v>
      </c>
      <c r="J5" s="137" t="s">
        <v>92</v>
      </c>
      <c r="K5" s="137" t="s">
        <v>91</v>
      </c>
      <c r="L5" s="138"/>
      <c r="M5" s="140" t="s">
        <v>32</v>
      </c>
      <c r="N5" s="73" t="s">
        <v>31</v>
      </c>
      <c r="O5" s="143" t="s">
        <v>90</v>
      </c>
      <c r="P5" s="143" t="s">
        <v>135</v>
      </c>
    </row>
    <row r="6" spans="1:16" s="42" customFormat="1" ht="67.5" customHeight="1">
      <c r="A6" s="139"/>
      <c r="B6" s="139"/>
      <c r="C6" s="139"/>
      <c r="D6" s="139"/>
      <c r="E6" s="139"/>
      <c r="F6" s="139"/>
      <c r="G6" s="72" t="s">
        <v>22</v>
      </c>
      <c r="H6" s="72" t="s">
        <v>89</v>
      </c>
      <c r="I6" s="139"/>
      <c r="J6" s="139"/>
      <c r="K6" s="139"/>
      <c r="L6" s="139"/>
      <c r="M6" s="143"/>
      <c r="N6" s="60" t="s">
        <v>26</v>
      </c>
      <c r="O6" s="143"/>
      <c r="P6" s="143"/>
    </row>
    <row r="7" spans="1:16" s="42" customFormat="1" ht="10.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</row>
    <row r="8" spans="1:16" s="42" customFormat="1" ht="17.25" customHeight="1">
      <c r="A8" s="45" t="s">
        <v>134</v>
      </c>
      <c r="B8" s="47"/>
      <c r="C8" s="37"/>
      <c r="D8" s="58">
        <f>SUM(D9:D9)</f>
        <v>6000</v>
      </c>
      <c r="E8" s="58">
        <f>SUM(E9:E9)</f>
        <v>6000</v>
      </c>
      <c r="F8" s="58">
        <f>SUM(F9:F9)</f>
        <v>6000</v>
      </c>
      <c r="G8" s="58">
        <f>SUM(G9:G9)</f>
        <v>0</v>
      </c>
      <c r="H8" s="58">
        <f>SUM(H9:H9)</f>
        <v>6000</v>
      </c>
      <c r="I8" s="58">
        <v>0</v>
      </c>
      <c r="J8" s="58">
        <v>0</v>
      </c>
      <c r="K8" s="58">
        <v>0</v>
      </c>
      <c r="L8" s="58">
        <f>SUM(L9:L9)</f>
        <v>0</v>
      </c>
      <c r="M8" s="58">
        <f>SUM(M9:M9)</f>
        <v>0</v>
      </c>
      <c r="N8" s="58">
        <f>SUM(N9:N9)</f>
        <v>0</v>
      </c>
      <c r="O8" s="58">
        <v>0</v>
      </c>
      <c r="P8" s="58">
        <v>0</v>
      </c>
    </row>
    <row r="9" spans="1:16" s="42" customFormat="1" ht="15.75" customHeight="1">
      <c r="A9" s="46" t="s">
        <v>134</v>
      </c>
      <c r="B9" s="16" t="s">
        <v>133</v>
      </c>
      <c r="C9" s="35">
        <v>2110</v>
      </c>
      <c r="D9" s="57">
        <v>6000</v>
      </c>
      <c r="E9" s="57">
        <f>F9+L9</f>
        <v>6000</v>
      </c>
      <c r="F9" s="57">
        <f>H9</f>
        <v>6000</v>
      </c>
      <c r="G9" s="56">
        <v>0</v>
      </c>
      <c r="H9" s="56">
        <v>6000</v>
      </c>
      <c r="I9" s="56">
        <v>0</v>
      </c>
      <c r="J9" s="56">
        <v>0</v>
      </c>
      <c r="K9" s="56">
        <f>-T9</f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</row>
    <row r="10" spans="1:16" s="42" customFormat="1" ht="16.5" customHeight="1">
      <c r="A10" s="38">
        <v>600</v>
      </c>
      <c r="B10" s="40"/>
      <c r="C10" s="37"/>
      <c r="D10" s="58">
        <f aca="true" t="shared" si="0" ref="D10:N10">SUM(D11:D11)</f>
        <v>550</v>
      </c>
      <c r="E10" s="58">
        <f t="shared" si="0"/>
        <v>550</v>
      </c>
      <c r="F10" s="58">
        <f t="shared" si="0"/>
        <v>550</v>
      </c>
      <c r="G10" s="58">
        <f t="shared" si="0"/>
        <v>550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>O12+O14</f>
        <v>0</v>
      </c>
      <c r="P10" s="58">
        <f>P12+P14</f>
        <v>0</v>
      </c>
    </row>
    <row r="11" spans="1:16" s="42" customFormat="1" ht="15.75" customHeight="1">
      <c r="A11" s="36">
        <v>600</v>
      </c>
      <c r="B11" s="12">
        <v>60095</v>
      </c>
      <c r="C11" s="35">
        <v>2110</v>
      </c>
      <c r="D11" s="57">
        <v>550</v>
      </c>
      <c r="E11" s="57">
        <f>SUM(F11)</f>
        <v>550</v>
      </c>
      <c r="F11" s="57">
        <f>SUM(G11:H11)</f>
        <v>550</v>
      </c>
      <c r="G11" s="56">
        <v>550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f>SUM(O11+Q11+R11)</f>
        <v>0</v>
      </c>
      <c r="O11" s="56">
        <v>0</v>
      </c>
      <c r="P11" s="56">
        <v>0</v>
      </c>
    </row>
    <row r="12" spans="1:16" s="42" customFormat="1" ht="16.5" customHeight="1">
      <c r="A12" s="45" t="s">
        <v>132</v>
      </c>
      <c r="B12" s="44"/>
      <c r="C12" s="37"/>
      <c r="D12" s="58">
        <f aca="true" t="shared" si="1" ref="D12:M12">SUM(D13)</f>
        <v>93000</v>
      </c>
      <c r="E12" s="58">
        <f t="shared" si="1"/>
        <v>93000</v>
      </c>
      <c r="F12" s="58">
        <f t="shared" si="1"/>
        <v>93000</v>
      </c>
      <c r="G12" s="58">
        <f t="shared" si="1"/>
        <v>41000</v>
      </c>
      <c r="H12" s="58">
        <f t="shared" si="1"/>
        <v>52000</v>
      </c>
      <c r="I12" s="58">
        <f t="shared" si="1"/>
        <v>0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v>0</v>
      </c>
      <c r="O12" s="58">
        <f>SUM(O13)</f>
        <v>0</v>
      </c>
      <c r="P12" s="58">
        <f>SUM(P13)</f>
        <v>0</v>
      </c>
    </row>
    <row r="13" spans="1:18" s="42" customFormat="1" ht="17.25" customHeight="1">
      <c r="A13" s="36">
        <v>700</v>
      </c>
      <c r="B13" s="12">
        <v>70005</v>
      </c>
      <c r="C13" s="35">
        <v>2110</v>
      </c>
      <c r="D13" s="57">
        <v>93000</v>
      </c>
      <c r="E13" s="57">
        <f>SUM(F13)</f>
        <v>93000</v>
      </c>
      <c r="F13" s="57">
        <f>SUM(G13:H13)</f>
        <v>93000</v>
      </c>
      <c r="G13" s="56">
        <v>41000</v>
      </c>
      <c r="H13" s="56">
        <v>52000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f>SUM(O13+Q13+R13)</f>
        <v>0</v>
      </c>
      <c r="O13" s="56">
        <v>0</v>
      </c>
      <c r="P13" s="56">
        <v>0</v>
      </c>
      <c r="Q13" s="39"/>
      <c r="R13" s="39"/>
    </row>
    <row r="14" spans="1:18" s="42" customFormat="1" ht="16.5" customHeight="1">
      <c r="A14" s="38">
        <v>710</v>
      </c>
      <c r="B14" s="40"/>
      <c r="C14" s="37"/>
      <c r="D14" s="58">
        <f aca="true" t="shared" si="2" ref="D14:P14">SUM(D15:D16)</f>
        <v>462000</v>
      </c>
      <c r="E14" s="58">
        <f t="shared" si="2"/>
        <v>462000</v>
      </c>
      <c r="F14" s="58">
        <f t="shared" si="2"/>
        <v>462000</v>
      </c>
      <c r="G14" s="58">
        <f t="shared" si="2"/>
        <v>427251</v>
      </c>
      <c r="H14" s="58">
        <f t="shared" si="2"/>
        <v>34749</v>
      </c>
      <c r="I14" s="58">
        <f t="shared" si="2"/>
        <v>0</v>
      </c>
      <c r="J14" s="58">
        <f t="shared" si="2"/>
        <v>0</v>
      </c>
      <c r="K14" s="58">
        <f t="shared" si="2"/>
        <v>0</v>
      </c>
      <c r="L14" s="58">
        <f t="shared" si="2"/>
        <v>0</v>
      </c>
      <c r="M14" s="58">
        <f t="shared" si="2"/>
        <v>0</v>
      </c>
      <c r="N14" s="58">
        <f t="shared" si="2"/>
        <v>0</v>
      </c>
      <c r="O14" s="58">
        <f t="shared" si="2"/>
        <v>0</v>
      </c>
      <c r="P14" s="58">
        <f t="shared" si="2"/>
        <v>0</v>
      </c>
      <c r="Q14" s="43"/>
      <c r="R14" s="43"/>
    </row>
    <row r="15" spans="1:18" s="42" customFormat="1" ht="15.75" customHeight="1">
      <c r="A15" s="36">
        <v>710</v>
      </c>
      <c r="B15" s="12">
        <v>71012</v>
      </c>
      <c r="C15" s="35">
        <v>2110</v>
      </c>
      <c r="D15" s="57">
        <v>175000</v>
      </c>
      <c r="E15" s="57">
        <f>SUM(N15+F15)</f>
        <v>175000</v>
      </c>
      <c r="F15" s="57">
        <f>SUM(G15:K15)</f>
        <v>175000</v>
      </c>
      <c r="G15" s="56">
        <v>175000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f>SUM(O15+Q15+R15)</f>
        <v>0</v>
      </c>
      <c r="O15" s="56">
        <v>0</v>
      </c>
      <c r="P15" s="56">
        <v>0</v>
      </c>
      <c r="Q15" s="39"/>
      <c r="R15" s="39"/>
    </row>
    <row r="16" spans="1:16" s="42" customFormat="1" ht="15" customHeight="1">
      <c r="A16" s="36">
        <v>710</v>
      </c>
      <c r="B16" s="12">
        <v>71015</v>
      </c>
      <c r="C16" s="35">
        <v>2110</v>
      </c>
      <c r="D16" s="57">
        <v>287000</v>
      </c>
      <c r="E16" s="57">
        <f>SUM(F16)</f>
        <v>287000</v>
      </c>
      <c r="F16" s="57">
        <f>SUM(G16:H16)</f>
        <v>287000</v>
      </c>
      <c r="G16" s="56">
        <v>252251</v>
      </c>
      <c r="H16" s="56">
        <v>34749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f>SUM(O16+Q16+R16)</f>
        <v>0</v>
      </c>
      <c r="O16" s="56">
        <v>0</v>
      </c>
      <c r="P16" s="56">
        <v>0</v>
      </c>
    </row>
    <row r="17" spans="1:16" s="42" customFormat="1" ht="18" customHeight="1">
      <c r="A17" s="38">
        <v>750</v>
      </c>
      <c r="B17" s="40"/>
      <c r="C17" s="37"/>
      <c r="D17" s="58">
        <f aca="true" t="shared" si="3" ref="D17:P17">SUM(D18:D18)</f>
        <v>19262</v>
      </c>
      <c r="E17" s="58">
        <f t="shared" si="3"/>
        <v>19262</v>
      </c>
      <c r="F17" s="58">
        <f t="shared" si="3"/>
        <v>19262</v>
      </c>
      <c r="G17" s="58">
        <f t="shared" si="3"/>
        <v>12187</v>
      </c>
      <c r="H17" s="58">
        <f t="shared" si="3"/>
        <v>7075</v>
      </c>
      <c r="I17" s="58">
        <f t="shared" si="3"/>
        <v>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8">
        <f t="shared" si="3"/>
        <v>0</v>
      </c>
      <c r="O17" s="58">
        <f t="shared" si="3"/>
        <v>0</v>
      </c>
      <c r="P17" s="58">
        <f t="shared" si="3"/>
        <v>0</v>
      </c>
    </row>
    <row r="18" spans="1:16" s="42" customFormat="1" ht="15.75" customHeight="1">
      <c r="A18" s="36">
        <v>750</v>
      </c>
      <c r="B18" s="12">
        <v>75045</v>
      </c>
      <c r="C18" s="35">
        <v>2110</v>
      </c>
      <c r="D18" s="57">
        <v>19262</v>
      </c>
      <c r="E18" s="57">
        <f>SUM(F18)</f>
        <v>19262</v>
      </c>
      <c r="F18" s="57">
        <f>SUM(G18:H18)</f>
        <v>19262</v>
      </c>
      <c r="G18" s="56">
        <v>12187</v>
      </c>
      <c r="H18" s="56">
        <v>7075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f>SUM(O18+Q18+R18)</f>
        <v>0</v>
      </c>
      <c r="O18" s="56">
        <v>0</v>
      </c>
      <c r="P18" s="56">
        <v>0</v>
      </c>
    </row>
    <row r="19" spans="1:16" s="42" customFormat="1" ht="17.25" customHeight="1">
      <c r="A19" s="38">
        <v>751</v>
      </c>
      <c r="B19" s="40"/>
      <c r="C19" s="37"/>
      <c r="D19" s="58">
        <f aca="true" t="shared" si="4" ref="D19:P19">SUM(D20:D20)</f>
        <v>45065</v>
      </c>
      <c r="E19" s="58">
        <f t="shared" si="4"/>
        <v>45065</v>
      </c>
      <c r="F19" s="58">
        <f t="shared" si="4"/>
        <v>45065</v>
      </c>
      <c r="G19" s="58">
        <f t="shared" si="4"/>
        <v>5907</v>
      </c>
      <c r="H19" s="58">
        <f t="shared" si="4"/>
        <v>33508</v>
      </c>
      <c r="I19" s="58">
        <f t="shared" si="4"/>
        <v>0</v>
      </c>
      <c r="J19" s="58">
        <f t="shared" si="4"/>
        <v>5650</v>
      </c>
      <c r="K19" s="58">
        <f t="shared" si="4"/>
        <v>0</v>
      </c>
      <c r="L19" s="58">
        <f t="shared" si="4"/>
        <v>0</v>
      </c>
      <c r="M19" s="58">
        <f t="shared" si="4"/>
        <v>0</v>
      </c>
      <c r="N19" s="58">
        <f t="shared" si="4"/>
        <v>0</v>
      </c>
      <c r="O19" s="58">
        <f t="shared" si="4"/>
        <v>0</v>
      </c>
      <c r="P19" s="58">
        <f t="shared" si="4"/>
        <v>0</v>
      </c>
    </row>
    <row r="20" spans="1:16" s="42" customFormat="1" ht="15.75" customHeight="1">
      <c r="A20" s="36">
        <v>751</v>
      </c>
      <c r="B20" s="12">
        <v>75109</v>
      </c>
      <c r="C20" s="35">
        <v>2110</v>
      </c>
      <c r="D20" s="57">
        <v>45065</v>
      </c>
      <c r="E20" s="57">
        <f>SUM(F20)</f>
        <v>45065</v>
      </c>
      <c r="F20" s="57">
        <f>SUM(G20:K20)</f>
        <v>45065</v>
      </c>
      <c r="G20" s="56">
        <v>5907</v>
      </c>
      <c r="H20" s="56">
        <v>33508</v>
      </c>
      <c r="I20" s="56">
        <v>0</v>
      </c>
      <c r="J20" s="56">
        <v>5650</v>
      </c>
      <c r="K20" s="56">
        <v>0</v>
      </c>
      <c r="L20" s="56">
        <v>0</v>
      </c>
      <c r="M20" s="56">
        <v>0</v>
      </c>
      <c r="N20" s="56">
        <f>SUM(O20+Q20+R20)</f>
        <v>0</v>
      </c>
      <c r="O20" s="56">
        <v>0</v>
      </c>
      <c r="P20" s="56">
        <v>0</v>
      </c>
    </row>
    <row r="21" spans="1:16" s="42" customFormat="1" ht="17.25" customHeight="1">
      <c r="A21" s="38">
        <v>752</v>
      </c>
      <c r="B21" s="40"/>
      <c r="C21" s="37"/>
      <c r="D21" s="58">
        <f aca="true" t="shared" si="5" ref="D21:P21">SUM(D22:D23)</f>
        <v>36913</v>
      </c>
      <c r="E21" s="58">
        <f t="shared" si="5"/>
        <v>36913</v>
      </c>
      <c r="F21" s="58">
        <f t="shared" si="5"/>
        <v>26813</v>
      </c>
      <c r="G21" s="58">
        <f t="shared" si="5"/>
        <v>0</v>
      </c>
      <c r="H21" s="58">
        <f t="shared" si="5"/>
        <v>26813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10100</v>
      </c>
      <c r="N21" s="58">
        <f t="shared" si="5"/>
        <v>10100</v>
      </c>
      <c r="O21" s="58">
        <f t="shared" si="5"/>
        <v>0</v>
      </c>
      <c r="P21" s="58">
        <f t="shared" si="5"/>
        <v>0</v>
      </c>
    </row>
    <row r="22" spans="1:16" s="42" customFormat="1" ht="15.75" customHeight="1">
      <c r="A22" s="36">
        <v>752</v>
      </c>
      <c r="B22" s="12">
        <v>75295</v>
      </c>
      <c r="C22" s="35">
        <v>2110</v>
      </c>
      <c r="D22" s="57">
        <v>26813</v>
      </c>
      <c r="E22" s="57">
        <f>SUM(N22+F22)</f>
        <v>26813</v>
      </c>
      <c r="F22" s="57">
        <f>SUM(G22:K22)</f>
        <v>26813</v>
      </c>
      <c r="G22" s="56">
        <v>0</v>
      </c>
      <c r="H22" s="56">
        <v>26813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f>SUM(O22+Q22+R22)</f>
        <v>0</v>
      </c>
      <c r="O22" s="56">
        <v>0</v>
      </c>
      <c r="P22" s="56">
        <v>0</v>
      </c>
    </row>
    <row r="23" spans="1:16" s="42" customFormat="1" ht="16.5" customHeight="1">
      <c r="A23" s="36">
        <v>752</v>
      </c>
      <c r="B23" s="12">
        <v>75295</v>
      </c>
      <c r="C23" s="35">
        <v>6410</v>
      </c>
      <c r="D23" s="57">
        <v>10100</v>
      </c>
      <c r="E23" s="57">
        <f>SUM(M23)</f>
        <v>10100</v>
      </c>
      <c r="F23" s="57">
        <f>SUM(G23:H23)</f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10100</v>
      </c>
      <c r="N23" s="56">
        <v>10100</v>
      </c>
      <c r="O23" s="56">
        <v>0</v>
      </c>
      <c r="P23" s="56">
        <v>0</v>
      </c>
    </row>
    <row r="24" spans="1:16" s="41" customFormat="1" ht="17.25" customHeight="1">
      <c r="A24" s="38">
        <v>754</v>
      </c>
      <c r="B24" s="40"/>
      <c r="C24" s="37"/>
      <c r="D24" s="58">
        <f aca="true" t="shared" si="6" ref="D24:P24">SUM(D25:D27)</f>
        <v>4169668</v>
      </c>
      <c r="E24" s="58">
        <f t="shared" si="6"/>
        <v>4169668</v>
      </c>
      <c r="F24" s="58">
        <f t="shared" si="6"/>
        <v>4131668</v>
      </c>
      <c r="G24" s="58">
        <f t="shared" si="6"/>
        <v>3283904</v>
      </c>
      <c r="H24" s="58">
        <f t="shared" si="6"/>
        <v>674524</v>
      </c>
      <c r="I24" s="58">
        <f t="shared" si="6"/>
        <v>0</v>
      </c>
      <c r="J24" s="58">
        <f t="shared" si="6"/>
        <v>173240</v>
      </c>
      <c r="K24" s="58">
        <f t="shared" si="6"/>
        <v>0</v>
      </c>
      <c r="L24" s="58">
        <f t="shared" si="6"/>
        <v>38000</v>
      </c>
      <c r="M24" s="58">
        <f t="shared" si="6"/>
        <v>38000</v>
      </c>
      <c r="N24" s="58">
        <f t="shared" si="6"/>
        <v>0</v>
      </c>
      <c r="O24" s="58">
        <f t="shared" si="6"/>
        <v>0</v>
      </c>
      <c r="P24" s="58">
        <f t="shared" si="6"/>
        <v>0</v>
      </c>
    </row>
    <row r="25" spans="1:16" s="41" customFormat="1" ht="16.5" customHeight="1">
      <c r="A25" s="36">
        <v>754</v>
      </c>
      <c r="B25" s="12">
        <v>75411</v>
      </c>
      <c r="C25" s="35">
        <v>2110</v>
      </c>
      <c r="D25" s="57">
        <v>4111338</v>
      </c>
      <c r="E25" s="57">
        <f>SUM(F25)</f>
        <v>4111338</v>
      </c>
      <c r="F25" s="57">
        <f>SUM(G25:J25)</f>
        <v>4111338</v>
      </c>
      <c r="G25" s="56">
        <v>3283904</v>
      </c>
      <c r="H25" s="56">
        <v>654194</v>
      </c>
      <c r="I25" s="56">
        <v>0</v>
      </c>
      <c r="J25" s="56">
        <v>173240</v>
      </c>
      <c r="K25" s="56">
        <v>0</v>
      </c>
      <c r="L25" s="56">
        <v>0</v>
      </c>
      <c r="M25" s="56">
        <v>0</v>
      </c>
      <c r="N25" s="56">
        <f>SUM(O25+Q25+R25)</f>
        <v>0</v>
      </c>
      <c r="O25" s="56">
        <v>0</v>
      </c>
      <c r="P25" s="56">
        <v>0</v>
      </c>
    </row>
    <row r="26" spans="1:16" ht="16.5" customHeight="1">
      <c r="A26" s="36">
        <v>754</v>
      </c>
      <c r="B26" s="12">
        <v>75411</v>
      </c>
      <c r="C26" s="35">
        <v>6410</v>
      </c>
      <c r="D26" s="57">
        <v>38000</v>
      </c>
      <c r="E26" s="57">
        <f>SUM(M26)</f>
        <v>38000</v>
      </c>
      <c r="F26" s="57">
        <f>SUM(G26:J26)</f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38000</v>
      </c>
      <c r="M26" s="56">
        <v>38000</v>
      </c>
      <c r="N26" s="56">
        <f>SUM(O26+Q26+R26)</f>
        <v>0</v>
      </c>
      <c r="O26" s="56">
        <v>0</v>
      </c>
      <c r="P26" s="56">
        <v>0</v>
      </c>
    </row>
    <row r="27" spans="1:16" ht="16.5" customHeight="1">
      <c r="A27" s="36">
        <v>754</v>
      </c>
      <c r="B27" s="12">
        <v>75478</v>
      </c>
      <c r="C27" s="35">
        <v>2110</v>
      </c>
      <c r="D27" s="57">
        <v>20330</v>
      </c>
      <c r="E27" s="57">
        <f>SUM(F27)</f>
        <v>20330</v>
      </c>
      <c r="F27" s="57">
        <f>SUM(G27:J27)</f>
        <v>20330</v>
      </c>
      <c r="G27" s="56">
        <v>0</v>
      </c>
      <c r="H27" s="56">
        <v>20330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f>SUM(O27+Q27+R27)</f>
        <v>0</v>
      </c>
      <c r="O27" s="56">
        <v>0</v>
      </c>
      <c r="P27" s="56">
        <v>0</v>
      </c>
    </row>
    <row r="28" spans="1:16" ht="16.5" customHeight="1">
      <c r="A28" s="38">
        <v>755</v>
      </c>
      <c r="B28" s="40"/>
      <c r="C28" s="37"/>
      <c r="D28" s="58">
        <f>SUM(D29:D29)</f>
        <v>125208</v>
      </c>
      <c r="E28" s="58">
        <f>E29</f>
        <v>125208</v>
      </c>
      <c r="F28" s="58">
        <f aca="true" t="shared" si="7" ref="F28:K28">SUM(F29)</f>
        <v>125208</v>
      </c>
      <c r="G28" s="58">
        <f t="shared" si="7"/>
        <v>30363</v>
      </c>
      <c r="H28" s="58">
        <f t="shared" si="7"/>
        <v>34119.12</v>
      </c>
      <c r="I28" s="58">
        <f t="shared" si="7"/>
        <v>60725.88</v>
      </c>
      <c r="J28" s="58">
        <f t="shared" si="7"/>
        <v>0</v>
      </c>
      <c r="K28" s="58">
        <f t="shared" si="7"/>
        <v>0</v>
      </c>
      <c r="L28" s="58">
        <f>SUM(L29:L29)</f>
        <v>0</v>
      </c>
      <c r="M28" s="58">
        <f>SUM(M29:M29)</f>
        <v>0</v>
      </c>
      <c r="N28" s="58">
        <f>SUM(N29)</f>
        <v>0</v>
      </c>
      <c r="O28" s="58">
        <f>SUM(O29)</f>
        <v>0</v>
      </c>
      <c r="P28" s="58">
        <f>SUM(P29)</f>
        <v>0</v>
      </c>
    </row>
    <row r="29" spans="1:16" ht="15.75" customHeight="1">
      <c r="A29" s="36">
        <v>755</v>
      </c>
      <c r="B29" s="12">
        <v>75515</v>
      </c>
      <c r="C29" s="35">
        <v>2110</v>
      </c>
      <c r="D29" s="57">
        <v>125208</v>
      </c>
      <c r="E29" s="57">
        <f>SUM(F29)</f>
        <v>125208</v>
      </c>
      <c r="F29" s="57">
        <f>SUM(G29:J29)</f>
        <v>125208</v>
      </c>
      <c r="G29" s="56">
        <v>30363</v>
      </c>
      <c r="H29" s="56">
        <v>34119.12</v>
      </c>
      <c r="I29" s="56">
        <v>60725.88</v>
      </c>
      <c r="J29" s="56">
        <v>0</v>
      </c>
      <c r="K29" s="56">
        <v>0</v>
      </c>
      <c r="L29" s="56">
        <v>0</v>
      </c>
      <c r="M29" s="56">
        <v>0</v>
      </c>
      <c r="N29" s="56">
        <f>SUM(O29+Q29+R29)</f>
        <v>0</v>
      </c>
      <c r="O29" s="56">
        <v>0</v>
      </c>
      <c r="P29" s="56">
        <v>0</v>
      </c>
    </row>
    <row r="30" spans="1:16" ht="16.5" customHeight="1">
      <c r="A30" s="38">
        <v>801</v>
      </c>
      <c r="B30" s="40"/>
      <c r="C30" s="37"/>
      <c r="D30" s="58">
        <f>SUM(D31:D31)</f>
        <v>22308</v>
      </c>
      <c r="E30" s="58">
        <f>E31</f>
        <v>22308</v>
      </c>
      <c r="F30" s="58">
        <f aca="true" t="shared" si="8" ref="F30:K30">SUM(F31)</f>
        <v>22308</v>
      </c>
      <c r="G30" s="58">
        <f t="shared" si="8"/>
        <v>0</v>
      </c>
      <c r="H30" s="58">
        <f t="shared" si="8"/>
        <v>22308</v>
      </c>
      <c r="I30" s="58">
        <f t="shared" si="8"/>
        <v>0</v>
      </c>
      <c r="J30" s="58">
        <f t="shared" si="8"/>
        <v>0</v>
      </c>
      <c r="K30" s="58">
        <f t="shared" si="8"/>
        <v>0</v>
      </c>
      <c r="L30" s="58">
        <f>SUM(L31:L31)</f>
        <v>0</v>
      </c>
      <c r="M30" s="58">
        <f>SUM(M31:M31)</f>
        <v>0</v>
      </c>
      <c r="N30" s="58">
        <f>SUM(N31)</f>
        <v>0</v>
      </c>
      <c r="O30" s="58">
        <f>SUM(O31)</f>
        <v>0</v>
      </c>
      <c r="P30" s="58">
        <f>SUM(P31)</f>
        <v>0</v>
      </c>
    </row>
    <row r="31" spans="1:16" ht="16.5" customHeight="1">
      <c r="A31" s="36">
        <v>801</v>
      </c>
      <c r="B31" s="12">
        <v>80153</v>
      </c>
      <c r="C31" s="35">
        <v>2110</v>
      </c>
      <c r="D31" s="57">
        <v>22308</v>
      </c>
      <c r="E31" s="57">
        <f>SUM(F31)</f>
        <v>22308</v>
      </c>
      <c r="F31" s="57">
        <f>SUM(G31:J31)</f>
        <v>22308</v>
      </c>
      <c r="G31" s="56">
        <v>0</v>
      </c>
      <c r="H31" s="56">
        <v>22308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f>SUM(O31+Q31+R31)</f>
        <v>0</v>
      </c>
      <c r="O31" s="56">
        <v>0</v>
      </c>
      <c r="P31" s="56">
        <v>0</v>
      </c>
    </row>
    <row r="32" spans="1:16" ht="17.25" customHeight="1">
      <c r="A32" s="38">
        <v>851</v>
      </c>
      <c r="B32" s="71"/>
      <c r="C32" s="37"/>
      <c r="D32" s="55">
        <f>D33</f>
        <v>2017734</v>
      </c>
      <c r="E32" s="55">
        <f aca="true" t="shared" si="9" ref="E32:P32">SUM(E33)</f>
        <v>2017734</v>
      </c>
      <c r="F32" s="55">
        <f t="shared" si="9"/>
        <v>2017734</v>
      </c>
      <c r="G32" s="55">
        <f t="shared" si="9"/>
        <v>0</v>
      </c>
      <c r="H32" s="55">
        <f t="shared" si="9"/>
        <v>2017734</v>
      </c>
      <c r="I32" s="55">
        <f t="shared" si="9"/>
        <v>0</v>
      </c>
      <c r="J32" s="55">
        <f t="shared" si="9"/>
        <v>0</v>
      </c>
      <c r="K32" s="55">
        <f t="shared" si="9"/>
        <v>0</v>
      </c>
      <c r="L32" s="55">
        <f t="shared" si="9"/>
        <v>0</v>
      </c>
      <c r="M32" s="55">
        <f t="shared" si="9"/>
        <v>0</v>
      </c>
      <c r="N32" s="55">
        <f t="shared" si="9"/>
        <v>0</v>
      </c>
      <c r="O32" s="55">
        <f t="shared" si="9"/>
        <v>0</v>
      </c>
      <c r="P32" s="55">
        <f t="shared" si="9"/>
        <v>0</v>
      </c>
    </row>
    <row r="33" spans="1:17" ht="17.25" customHeight="1">
      <c r="A33" s="36">
        <v>851</v>
      </c>
      <c r="B33" s="12">
        <v>85156</v>
      </c>
      <c r="C33" s="35">
        <v>2110</v>
      </c>
      <c r="D33" s="56">
        <v>2017734</v>
      </c>
      <c r="E33" s="57">
        <f>SUM(H33)</f>
        <v>2017734</v>
      </c>
      <c r="F33" s="57">
        <f>SUM(H33)</f>
        <v>2017734</v>
      </c>
      <c r="G33" s="56">
        <v>0</v>
      </c>
      <c r="H33" s="56">
        <v>2017734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f>SUM(O33+Q33+R33)</f>
        <v>0</v>
      </c>
      <c r="O33" s="56">
        <v>0</v>
      </c>
      <c r="P33" s="56">
        <v>0</v>
      </c>
      <c r="Q33" s="39"/>
    </row>
    <row r="34" spans="1:16" ht="17.25" customHeight="1">
      <c r="A34" s="38">
        <v>853</v>
      </c>
      <c r="B34" s="71"/>
      <c r="C34" s="37"/>
      <c r="D34" s="55">
        <f>SUM(D35)</f>
        <v>552897.25</v>
      </c>
      <c r="E34" s="55">
        <f>E35</f>
        <v>552897.25</v>
      </c>
      <c r="F34" s="55">
        <f>F35</f>
        <v>552897.25</v>
      </c>
      <c r="G34" s="55">
        <f>G35</f>
        <v>494998.8</v>
      </c>
      <c r="H34" s="55">
        <f>H35</f>
        <v>57898.45</v>
      </c>
      <c r="I34" s="55">
        <f aca="true" t="shared" si="10" ref="I34:P34">SUM(I35)</f>
        <v>0</v>
      </c>
      <c r="J34" s="55">
        <f t="shared" si="10"/>
        <v>0</v>
      </c>
      <c r="K34" s="55">
        <f t="shared" si="10"/>
        <v>0</v>
      </c>
      <c r="L34" s="55">
        <f t="shared" si="10"/>
        <v>0</v>
      </c>
      <c r="M34" s="55">
        <f t="shared" si="10"/>
        <v>0</v>
      </c>
      <c r="N34" s="55">
        <f t="shared" si="10"/>
        <v>0</v>
      </c>
      <c r="O34" s="55">
        <f t="shared" si="10"/>
        <v>0</v>
      </c>
      <c r="P34" s="55">
        <f t="shared" si="10"/>
        <v>0</v>
      </c>
    </row>
    <row r="35" spans="1:16" ht="15" customHeight="1">
      <c r="A35" s="36">
        <v>853</v>
      </c>
      <c r="B35" s="12">
        <v>85321</v>
      </c>
      <c r="C35" s="35">
        <v>2110</v>
      </c>
      <c r="D35" s="56">
        <v>552897.25</v>
      </c>
      <c r="E35" s="57">
        <f>SUM(H35+G35+E44)</f>
        <v>552897.25</v>
      </c>
      <c r="F35" s="56">
        <f>SUM(G35:K35)</f>
        <v>552897.25</v>
      </c>
      <c r="G35" s="56">
        <v>494998.8</v>
      </c>
      <c r="H35" s="56">
        <v>57898.45</v>
      </c>
      <c r="I35" s="56">
        <v>0</v>
      </c>
      <c r="J35" s="56">
        <v>0</v>
      </c>
      <c r="K35" s="56">
        <v>0</v>
      </c>
      <c r="L35" s="56">
        <v>0</v>
      </c>
      <c r="M35" s="56">
        <f>SUM(N35+P35+Q35)</f>
        <v>0</v>
      </c>
      <c r="N35" s="56">
        <v>0</v>
      </c>
      <c r="O35" s="56">
        <v>0</v>
      </c>
      <c r="P35" s="56">
        <v>0</v>
      </c>
    </row>
    <row r="36" spans="1:16" ht="16.5" customHeight="1">
      <c r="A36" s="38">
        <v>855</v>
      </c>
      <c r="B36" s="71"/>
      <c r="C36" s="37"/>
      <c r="D36" s="55">
        <f>SUM(D37)</f>
        <v>40300</v>
      </c>
      <c r="E36" s="55">
        <f>E37</f>
        <v>40300</v>
      </c>
      <c r="F36" s="55">
        <f>F37</f>
        <v>40300</v>
      </c>
      <c r="G36" s="55">
        <f>G37</f>
        <v>1300</v>
      </c>
      <c r="H36" s="55">
        <f>H37</f>
        <v>0</v>
      </c>
      <c r="I36" s="55">
        <f aca="true" t="shared" si="11" ref="I36:P36">SUM(I37)</f>
        <v>0</v>
      </c>
      <c r="J36" s="55">
        <f t="shared" si="11"/>
        <v>39000</v>
      </c>
      <c r="K36" s="55">
        <f t="shared" si="11"/>
        <v>0</v>
      </c>
      <c r="L36" s="55">
        <f t="shared" si="11"/>
        <v>0</v>
      </c>
      <c r="M36" s="55">
        <f t="shared" si="11"/>
        <v>0</v>
      </c>
      <c r="N36" s="55">
        <f t="shared" si="11"/>
        <v>0</v>
      </c>
      <c r="O36" s="55">
        <f t="shared" si="11"/>
        <v>0</v>
      </c>
      <c r="P36" s="55">
        <f t="shared" si="11"/>
        <v>0</v>
      </c>
    </row>
    <row r="37" spans="1:16" ht="16.5" customHeight="1">
      <c r="A37" s="36">
        <v>855</v>
      </c>
      <c r="B37" s="12">
        <v>85504</v>
      </c>
      <c r="C37" s="35">
        <v>2110</v>
      </c>
      <c r="D37" s="56">
        <v>40300</v>
      </c>
      <c r="E37" s="57">
        <f>SUM(H37+G37+J37)</f>
        <v>40300</v>
      </c>
      <c r="F37" s="56">
        <f>SUM(G37:K37)</f>
        <v>40300</v>
      </c>
      <c r="G37" s="56">
        <v>1300</v>
      </c>
      <c r="H37" s="56">
        <v>0</v>
      </c>
      <c r="I37" s="56">
        <v>0</v>
      </c>
      <c r="J37" s="56">
        <v>39000</v>
      </c>
      <c r="K37" s="56">
        <v>0</v>
      </c>
      <c r="L37" s="56">
        <v>0</v>
      </c>
      <c r="M37" s="56">
        <f>SUM(N37+P37+Q37)</f>
        <v>0</v>
      </c>
      <c r="N37" s="56">
        <v>0</v>
      </c>
      <c r="O37" s="56">
        <v>0</v>
      </c>
      <c r="P37" s="56">
        <v>0</v>
      </c>
    </row>
    <row r="38" spans="1:16" ht="18" customHeight="1">
      <c r="A38" s="38">
        <v>855</v>
      </c>
      <c r="B38" s="71"/>
      <c r="C38" s="37"/>
      <c r="D38" s="55">
        <f>SUM(D39)</f>
        <v>280759</v>
      </c>
      <c r="E38" s="55">
        <f>E39</f>
        <v>280759</v>
      </c>
      <c r="F38" s="55">
        <f>F39</f>
        <v>280759</v>
      </c>
      <c r="G38" s="55">
        <f>G39</f>
        <v>1900</v>
      </c>
      <c r="H38" s="55">
        <f>H39</f>
        <v>882</v>
      </c>
      <c r="I38" s="55">
        <f aca="true" t="shared" si="12" ref="I38:P38">SUM(I39)</f>
        <v>0</v>
      </c>
      <c r="J38" s="55">
        <f t="shared" si="12"/>
        <v>277977</v>
      </c>
      <c r="K38" s="55">
        <f t="shared" si="12"/>
        <v>0</v>
      </c>
      <c r="L38" s="55">
        <f t="shared" si="12"/>
        <v>0</v>
      </c>
      <c r="M38" s="55">
        <f t="shared" si="12"/>
        <v>0</v>
      </c>
      <c r="N38" s="55">
        <f t="shared" si="12"/>
        <v>0</v>
      </c>
      <c r="O38" s="55">
        <f t="shared" si="12"/>
        <v>0</v>
      </c>
      <c r="P38" s="55">
        <f t="shared" si="12"/>
        <v>0</v>
      </c>
    </row>
    <row r="39" spans="1:16" ht="17.25" customHeight="1">
      <c r="A39" s="36">
        <v>855</v>
      </c>
      <c r="B39" s="12">
        <v>85508</v>
      </c>
      <c r="C39" s="35">
        <v>2160</v>
      </c>
      <c r="D39" s="56">
        <v>280759</v>
      </c>
      <c r="E39" s="57">
        <f>SUM(H39+G39+J39)</f>
        <v>280759</v>
      </c>
      <c r="F39" s="56">
        <f>SUM(G39:K39)</f>
        <v>280759</v>
      </c>
      <c r="G39" s="56">
        <v>1900</v>
      </c>
      <c r="H39" s="56">
        <v>882</v>
      </c>
      <c r="I39" s="56">
        <v>0</v>
      </c>
      <c r="J39" s="56">
        <v>277977</v>
      </c>
      <c r="K39" s="56">
        <v>0</v>
      </c>
      <c r="L39" s="56">
        <v>0</v>
      </c>
      <c r="M39" s="56">
        <f>SUM(N39+P39+Q39)</f>
        <v>0</v>
      </c>
      <c r="N39" s="56">
        <v>0</v>
      </c>
      <c r="O39" s="56">
        <v>0</v>
      </c>
      <c r="P39" s="56">
        <v>0</v>
      </c>
    </row>
    <row r="40" spans="1:16" ht="21" customHeight="1">
      <c r="A40" s="135" t="s">
        <v>37</v>
      </c>
      <c r="B40" s="135"/>
      <c r="C40" s="135"/>
      <c r="D40" s="55">
        <f aca="true" t="shared" si="13" ref="D40:P40">SUM(D8+D10+D12+D14+D17+D19+D21+D24+D28+D30+D32+D34+D36+D38)</f>
        <v>7871664.25</v>
      </c>
      <c r="E40" s="55">
        <f t="shared" si="13"/>
        <v>7871664.25</v>
      </c>
      <c r="F40" s="55">
        <f t="shared" si="13"/>
        <v>7823564.25</v>
      </c>
      <c r="G40" s="55">
        <f t="shared" si="13"/>
        <v>4299360.8</v>
      </c>
      <c r="H40" s="55">
        <f t="shared" si="13"/>
        <v>2967610.5700000003</v>
      </c>
      <c r="I40" s="55">
        <f t="shared" si="13"/>
        <v>60725.88</v>
      </c>
      <c r="J40" s="55">
        <f t="shared" si="13"/>
        <v>495867</v>
      </c>
      <c r="K40" s="55">
        <f t="shared" si="13"/>
        <v>0</v>
      </c>
      <c r="L40" s="55">
        <f t="shared" si="13"/>
        <v>38000</v>
      </c>
      <c r="M40" s="55">
        <f t="shared" si="13"/>
        <v>48100</v>
      </c>
      <c r="N40" s="55">
        <f t="shared" si="13"/>
        <v>10100</v>
      </c>
      <c r="O40" s="55">
        <f t="shared" si="13"/>
        <v>0</v>
      </c>
      <c r="P40" s="55">
        <f t="shared" si="13"/>
        <v>0</v>
      </c>
    </row>
    <row r="41" spans="1:16" ht="12.75">
      <c r="A41" s="14"/>
      <c r="B41" s="14"/>
      <c r="C41" s="14"/>
      <c r="D41" s="14"/>
      <c r="E41" s="49"/>
      <c r="F41" s="14"/>
      <c r="G41" s="14"/>
      <c r="H41" s="14"/>
      <c r="I41" s="14"/>
      <c r="J41" s="14"/>
      <c r="K41" s="15"/>
      <c r="L41" s="15"/>
      <c r="M41" s="15"/>
      <c r="N41" s="15"/>
      <c r="O41" s="15"/>
      <c r="P41" s="15"/>
    </row>
    <row r="42" spans="1:16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"/>
      <c r="L42" s="3"/>
      <c r="M42" s="3"/>
      <c r="N42" s="3"/>
      <c r="O42" s="3"/>
      <c r="P42" s="3"/>
    </row>
    <row r="43" spans="1:16" ht="12.75">
      <c r="A43" s="33"/>
      <c r="B43" s="33"/>
      <c r="C43" s="33"/>
      <c r="D43" s="33"/>
      <c r="E43" s="33"/>
      <c r="F43" s="33"/>
      <c r="G43" s="34"/>
      <c r="H43" s="34"/>
      <c r="I43" s="33"/>
      <c r="J43" s="33"/>
      <c r="K43" s="3"/>
      <c r="L43" s="3"/>
      <c r="M43" s="3"/>
      <c r="N43" s="3"/>
      <c r="O43" s="3"/>
      <c r="P43" s="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32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40:C4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III.61.2018
z dnia 27 grudnia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view="pageLayout" workbookViewId="0" topLeftCell="A1">
      <selection activeCell="H10" sqref="H10"/>
    </sheetView>
  </sheetViews>
  <sheetFormatPr defaultColWidth="9.33203125" defaultRowHeight="12.75"/>
  <cols>
    <col min="1" max="1" width="5.5" style="13" customWidth="1"/>
    <col min="2" max="2" width="22" style="13" customWidth="1"/>
    <col min="3" max="3" width="8.66015625" style="13" customWidth="1"/>
    <col min="4" max="4" width="11" style="13" customWidth="1"/>
    <col min="5" max="5" width="16.83203125" style="13" customWidth="1"/>
    <col min="6" max="6" width="14.16015625" style="13" customWidth="1"/>
    <col min="7" max="7" width="14" style="13" customWidth="1"/>
    <col min="8" max="8" width="17.16015625" style="13" customWidth="1"/>
    <col min="9" max="16384" width="9.33203125" style="13" customWidth="1"/>
  </cols>
  <sheetData>
    <row r="1" spans="1:8" ht="35.25" customHeight="1">
      <c r="A1" s="147" t="s">
        <v>254</v>
      </c>
      <c r="B1" s="147"/>
      <c r="C1" s="147"/>
      <c r="D1" s="147"/>
      <c r="E1" s="147"/>
      <c r="F1" s="147"/>
      <c r="G1" s="147"/>
      <c r="H1" s="147"/>
    </row>
    <row r="2" spans="1:8" ht="16.5">
      <c r="A2" s="148"/>
      <c r="B2" s="148"/>
      <c r="C2" s="148"/>
      <c r="D2" s="148"/>
      <c r="E2" s="148"/>
      <c r="F2" s="148"/>
      <c r="G2" s="148"/>
      <c r="H2" s="148"/>
    </row>
    <row r="3" spans="1:8" ht="12.75">
      <c r="A3" s="33"/>
      <c r="B3" s="33"/>
      <c r="C3" s="33"/>
      <c r="D3" s="33"/>
      <c r="E3" s="33"/>
      <c r="F3" s="33"/>
      <c r="G3" s="33"/>
      <c r="H3" s="91" t="s">
        <v>0</v>
      </c>
    </row>
    <row r="4" spans="1:8" s="18" customFormat="1" ht="55.5" customHeight="1">
      <c r="A4" s="90" t="s">
        <v>47</v>
      </c>
      <c r="B4" s="90" t="s">
        <v>253</v>
      </c>
      <c r="C4" s="88" t="s">
        <v>1</v>
      </c>
      <c r="D4" s="89" t="s">
        <v>2</v>
      </c>
      <c r="E4" s="88" t="s">
        <v>252</v>
      </c>
      <c r="F4" s="88" t="s">
        <v>251</v>
      </c>
      <c r="G4" s="88" t="s">
        <v>250</v>
      </c>
      <c r="H4" s="88" t="s">
        <v>249</v>
      </c>
    </row>
    <row r="5" spans="1:8" ht="7.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33.75" customHeight="1">
      <c r="A6" s="86" t="s">
        <v>44</v>
      </c>
      <c r="B6" s="87" t="s">
        <v>248</v>
      </c>
      <c r="C6" s="86">
        <v>801</v>
      </c>
      <c r="D6" s="86">
        <v>80130</v>
      </c>
      <c r="E6" s="84">
        <v>0</v>
      </c>
      <c r="F6" s="85">
        <v>40000</v>
      </c>
      <c r="G6" s="85">
        <v>40000</v>
      </c>
      <c r="H6" s="84">
        <v>0</v>
      </c>
    </row>
    <row r="7" spans="1:8" ht="21.75" customHeight="1">
      <c r="A7" s="86"/>
      <c r="B7" s="87"/>
      <c r="C7" s="86"/>
      <c r="D7" s="86">
        <v>80195</v>
      </c>
      <c r="E7" s="84">
        <v>0</v>
      </c>
      <c r="F7" s="85">
        <v>50000</v>
      </c>
      <c r="G7" s="85">
        <v>50000</v>
      </c>
      <c r="H7" s="84">
        <v>0</v>
      </c>
    </row>
    <row r="8" spans="1:8" ht="21.75" customHeight="1">
      <c r="A8" s="86"/>
      <c r="B8" s="87"/>
      <c r="C8" s="86">
        <v>854</v>
      </c>
      <c r="D8" s="86">
        <v>85410</v>
      </c>
      <c r="E8" s="84">
        <v>0</v>
      </c>
      <c r="F8" s="85">
        <v>196000</v>
      </c>
      <c r="G8" s="85">
        <v>196000</v>
      </c>
      <c r="H8" s="84">
        <v>0</v>
      </c>
    </row>
    <row r="9" spans="1:8" ht="21.75" customHeight="1">
      <c r="A9" s="86"/>
      <c r="B9" s="87"/>
      <c r="C9" s="86"/>
      <c r="D9" s="86">
        <v>85417</v>
      </c>
      <c r="E9" s="84">
        <v>0</v>
      </c>
      <c r="F9" s="85">
        <v>14000</v>
      </c>
      <c r="G9" s="85">
        <v>14000</v>
      </c>
      <c r="H9" s="84">
        <v>0</v>
      </c>
    </row>
    <row r="10" spans="1:8" ht="30" customHeight="1">
      <c r="A10" s="86" t="s">
        <v>43</v>
      </c>
      <c r="B10" s="87" t="s">
        <v>247</v>
      </c>
      <c r="C10" s="86">
        <v>801</v>
      </c>
      <c r="D10" s="86">
        <v>80120</v>
      </c>
      <c r="E10" s="84">
        <v>0</v>
      </c>
      <c r="F10" s="85">
        <v>187000</v>
      </c>
      <c r="G10" s="85">
        <v>187000</v>
      </c>
      <c r="H10" s="84">
        <v>0</v>
      </c>
    </row>
    <row r="11" spans="1:8" ht="23.25" customHeight="1">
      <c r="A11" s="86"/>
      <c r="B11" s="87"/>
      <c r="C11" s="86">
        <v>801</v>
      </c>
      <c r="D11" s="86">
        <v>80148</v>
      </c>
      <c r="E11" s="84">
        <v>0</v>
      </c>
      <c r="F11" s="85">
        <v>65000</v>
      </c>
      <c r="G11" s="85">
        <v>65000</v>
      </c>
      <c r="H11" s="84">
        <v>0</v>
      </c>
    </row>
    <row r="12" spans="1:8" ht="31.5" customHeight="1">
      <c r="A12" s="86" t="s">
        <v>42</v>
      </c>
      <c r="B12" s="87" t="s">
        <v>246</v>
      </c>
      <c r="C12" s="86">
        <v>801</v>
      </c>
      <c r="D12" s="86">
        <v>80130</v>
      </c>
      <c r="E12" s="84">
        <v>0</v>
      </c>
      <c r="F12" s="85">
        <v>59623</v>
      </c>
      <c r="G12" s="85">
        <v>59623</v>
      </c>
      <c r="H12" s="84">
        <v>0</v>
      </c>
    </row>
    <row r="13" spans="1:8" ht="21.75" customHeight="1">
      <c r="A13" s="86"/>
      <c r="B13" s="87"/>
      <c r="C13" s="86"/>
      <c r="D13" s="86">
        <v>80148</v>
      </c>
      <c r="E13" s="84">
        <v>0</v>
      </c>
      <c r="F13" s="85">
        <v>120000</v>
      </c>
      <c r="G13" s="85">
        <v>120000</v>
      </c>
      <c r="H13" s="84">
        <v>0</v>
      </c>
    </row>
    <row r="14" spans="1:8" ht="21.75" customHeight="1">
      <c r="A14" s="82"/>
      <c r="B14" s="83"/>
      <c r="C14" s="82"/>
      <c r="D14" s="82">
        <v>80195</v>
      </c>
      <c r="E14" s="80">
        <v>0</v>
      </c>
      <c r="F14" s="81">
        <v>40000</v>
      </c>
      <c r="G14" s="81">
        <v>40000</v>
      </c>
      <c r="H14" s="80">
        <v>0</v>
      </c>
    </row>
    <row r="15" spans="1:8" s="76" customFormat="1" ht="21.75" customHeight="1">
      <c r="A15" s="149" t="s">
        <v>37</v>
      </c>
      <c r="B15" s="149"/>
      <c r="C15" s="79"/>
      <c r="D15" s="79"/>
      <c r="E15" s="77">
        <f>SUM(E6:E13)</f>
        <v>0</v>
      </c>
      <c r="F15" s="78">
        <f>SUM(F6:F14)</f>
        <v>771623</v>
      </c>
      <c r="G15" s="78">
        <f>SUM(G6:G14)</f>
        <v>771623</v>
      </c>
      <c r="H15" s="77">
        <f>SUM(H6:H13)</f>
        <v>0</v>
      </c>
    </row>
    <row r="16" spans="1:8" ht="4.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1.1979166666666667" bottom="0.7874015748031497" header="0.5118110236220472" footer="0.5118110236220472"/>
  <pageSetup horizontalDpi="600" verticalDpi="600" orientation="portrait" paperSize="9" r:id="rId1"/>
  <headerFooter alignWithMargins="0">
    <oddHeader xml:space="preserve">&amp;R&amp;9Załącznik nr 5
do uchwały Rady Powiatu w Opatowie nr III.61.2018
z dnia 27 grudnia 2018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2018-12-20T09:26:16Z</cp:lastPrinted>
  <dcterms:created xsi:type="dcterms:W3CDTF">2014-11-12T06:55:05Z</dcterms:created>
  <dcterms:modified xsi:type="dcterms:W3CDTF">2019-01-21T10:12:21Z</dcterms:modified>
  <cp:category/>
  <cp:version/>
  <cp:contentType/>
  <cp:contentStatus/>
</cp:coreProperties>
</file>