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2315" windowHeight="76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<sst xmlns="http://schemas.openxmlformats.org/spreadsheetml/2006/main" count="348" uniqueCount="131">
  <si>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</si>
  <si>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</si>
  <si>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</si>
  <si>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</si>
  <si>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</si>
  <si>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</si>
  <si>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</si>
  <si>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</si>
  <si>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</si>
  <si>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</si>
  <si>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</si>
  <si>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</si>
  <si>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</si>
  <si>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</si>
  <si>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</si>
  <si>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</si>
  <si>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</si>
  <si>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</si>
  <si>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</si>
  <si>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</si>
  <si>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</si>
  <si>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</si>
  <si>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</si>
  <si>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</si>
  <si>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</si>
  <si>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</si>
  <si>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</si>
  <si>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</si>
  <si>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</si>
  <si>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</si>
  <si>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</si>
  <si>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</si>
  <si>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</si>
  <si>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</si>
  <si>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</si>
  <si>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</si>
  <si>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</si>
  <si>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</si>
  <si>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</si>
  <si>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</si>
  <si>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</si>
  <si>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</si>
  <si>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</si>
  <si>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</si>
  <si>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</si>
  <si>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</si>
  <si>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Dochody budżetu powiatu na 2018 rok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</si>
  <si>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</si>
  <si>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</si>
  <si>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</si>
  <si>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</si>
  <si>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</si>
  <si>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</si>
  <si>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</si>
  <si>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</si>
  <si>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</si>
  <si>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</si>
  <si>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</si>
  <si>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</si>
  <si>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</si>
  <si>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</si>
  <si>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</si>
  <si>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</si>
  <si>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</si>
  <si>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2110</t>
  </si>
  <si>
    <t>Dotacje celowe otrzymane z budżetu państwa na zadania bieżące z zakresu administracji rządowej oraz inne zadania zlecone ustawami realizowane przez powiat</t>
  </si>
  <si>
    <t>1 017 749,00</t>
  </si>
  <si>
    <t>Zakup i objęcie akcji i udziałów</t>
  </si>
  <si>
    <t>Wniesienie wkładów do spółek sprawa handlowego</t>
  </si>
  <si>
    <t>24 118 677,00</t>
  </si>
  <si>
    <t>25 136 426,00</t>
  </si>
  <si>
    <t>851</t>
  </si>
  <si>
    <t>Ochrona zdrowia</t>
  </si>
  <si>
    <t>2 081 462,00</t>
  </si>
  <si>
    <t>85156</t>
  </si>
  <si>
    <t>Składki na ubezpieczenie zdrowotne oraz świadczenia dla osób nie objętych obowiązkiem ubezpieczenia zdrowotnego</t>
  </si>
  <si>
    <t>114 514 725,05</t>
  </si>
  <si>
    <t>754</t>
  </si>
  <si>
    <t>Bezpieczeństwo publiczne i ochrona przeciwpożarowa</t>
  </si>
  <si>
    <t>4 111 338,00</t>
  </si>
  <si>
    <t>Komendy powiatowe Państwowej Straży Pożarnej</t>
  </si>
  <si>
    <t>87 777 599,65</t>
  </si>
  <si>
    <t>26 737 125,40</t>
  </si>
  <si>
    <t>Działalność usługowa</t>
  </si>
  <si>
    <t>Oświata i wychowanie</t>
  </si>
  <si>
    <t>Technika</t>
  </si>
  <si>
    <t>Branżowe szkoły I i II stopnia</t>
  </si>
  <si>
    <t>Szkoły zawodowe</t>
  </si>
  <si>
    <t>Stołówki szkolne i przedszkolne</t>
  </si>
  <si>
    <t>Kwalifikacyjne kursy zawodowe</t>
  </si>
  <si>
    <t>Pozostała działalność</t>
  </si>
  <si>
    <t>710</t>
  </si>
  <si>
    <t>802 000,00</t>
  </si>
  <si>
    <t>10 000,00</t>
  </si>
  <si>
    <t>812 000,00</t>
  </si>
  <si>
    <t>71015</t>
  </si>
  <si>
    <t>Nadzór budowlany</t>
  </si>
  <si>
    <t>277 000,00</t>
  </si>
  <si>
    <t>287 000,00</t>
  </si>
  <si>
    <t>20 330,00</t>
  </si>
  <si>
    <t>4 131 668,00</t>
  </si>
  <si>
    <t>75478</t>
  </si>
  <si>
    <t>Usuwanie skutków klęsk żywiołowych</t>
  </si>
  <si>
    <t>-63 728,00</t>
  </si>
  <si>
    <t>2 017 734,00</t>
  </si>
  <si>
    <t>852</t>
  </si>
  <si>
    <t>Pomoc społeczna</t>
  </si>
  <si>
    <t>19 486 041,40</t>
  </si>
  <si>
    <t>381 810,00</t>
  </si>
  <si>
    <t>19 867 851,40</t>
  </si>
  <si>
    <t>85202</t>
  </si>
  <si>
    <t>Domy pomocy społecznej</t>
  </si>
  <si>
    <t>19 290 701,00</t>
  </si>
  <si>
    <t>19 672 511,00</t>
  </si>
  <si>
    <t>2130</t>
  </si>
  <si>
    <t>Dotacje celowe otrzymane z budżetu państwa na realizację bieżących zadań własnych powiatu</t>
  </si>
  <si>
    <t>5 337 793,00</t>
  </si>
  <si>
    <t>5 719 603,00</t>
  </si>
  <si>
    <t>412 140,00</t>
  </si>
  <si>
    <t>88 126 011,65</t>
  </si>
  <si>
    <t>114 863 137,05</t>
  </si>
  <si>
    <t>Transport i łączność</t>
  </si>
  <si>
    <t>Drogi publiczne powiatowe</t>
  </si>
  <si>
    <t>Gospodarka mieszkaniowa</t>
  </si>
  <si>
    <t>Gospodarka gruntami i nieruchomościami</t>
  </si>
  <si>
    <t>Licea ogólnokształcące</t>
  </si>
  <si>
    <t>Rodzina</t>
  </si>
  <si>
    <t>Wspieranie rodziny</t>
  </si>
  <si>
    <t>Rodziny zastępcze</t>
  </si>
  <si>
    <t>Działalność placówek opiekuńczo-wychowawczych</t>
  </si>
  <si>
    <t xml:space="preserve">Załącznik Nr 1
do uchwały Zarządu Powiatu w Opatowie Nr 1.97.2018
z dnia 27 listopada 2018 r.  
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</si>
</sst>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7" fillId="27" borderId="1" applyNumberFormat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41" fontId="19" fillId="0" borderId="0" xfId="50" applyNumberFormat="1" applyFont="1" applyBorder="1">
      <alignment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24" fillId="0" borderId="0" xfId="50" applyFont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0" fontId="9" fillId="35" borderId="0" xfId="50" applyFont="1" applyFill="1">
      <alignment/>
      <protection/>
    </xf>
    <xf numFmtId="4" fontId="15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/>
      <protection/>
    </xf>
    <xf numFmtId="4" fontId="15" fillId="35" borderId="12" xfId="50" applyNumberFormat="1" applyFont="1" applyFill="1" applyBorder="1" applyAlignment="1">
      <alignment vertical="center"/>
      <protection/>
    </xf>
    <xf numFmtId="0" fontId="26" fillId="35" borderId="12" xfId="50" applyFont="1" applyFill="1" applyBorder="1" applyAlignment="1">
      <alignment horizontal="center" vertical="center" wrapText="1"/>
      <protection/>
    </xf>
    <xf numFmtId="0" fontId="21" fillId="35" borderId="13" xfId="5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5" borderId="15" xfId="50" applyFont="1" applyFill="1" applyBorder="1" applyAlignment="1">
      <alignment horizontal="center" vertical="center" wrapText="1"/>
      <protection/>
    </xf>
    <xf numFmtId="0" fontId="22" fillId="35" borderId="16" xfId="50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22" fillId="35" borderId="18" xfId="50" applyFont="1" applyFill="1" applyBorder="1" applyAlignment="1">
      <alignment horizontal="center" vertical="center" wrapText="1"/>
      <protection/>
    </xf>
    <xf numFmtId="0" fontId="22" fillId="35" borderId="13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23" fillId="35" borderId="19" xfId="50" applyFont="1" applyFill="1" applyBorder="1" applyAlignment="1">
      <alignment horizontal="center" vertical="center"/>
      <protection/>
    </xf>
    <xf numFmtId="0" fontId="23" fillId="35" borderId="20" xfId="50" applyFont="1" applyFill="1" applyBorder="1" applyAlignment="1">
      <alignment horizontal="center" vertical="center"/>
      <protection/>
    </xf>
    <xf numFmtId="0" fontId="23" fillId="35" borderId="16" xfId="50" applyFont="1" applyFill="1" applyBorder="1" applyAlignment="1">
      <alignment horizontal="center" vertical="center"/>
      <protection/>
    </xf>
    <xf numFmtId="0" fontId="22" fillId="35" borderId="19" xfId="50" applyFont="1" applyFill="1" applyBorder="1" applyAlignment="1">
      <alignment horizontal="center" vertical="center" wrapText="1"/>
      <protection/>
    </xf>
    <xf numFmtId="0" fontId="22" fillId="35" borderId="16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27" fillId="0" borderId="0" xfId="50" applyFont="1" applyAlignment="1">
      <alignment horizontal="center" vertical="center" wrapText="1"/>
      <protection/>
    </xf>
    <xf numFmtId="0" fontId="22" fillId="35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showGridLines="0" tabSelected="1" workbookViewId="0" topLeftCell="A1">
      <selection activeCell="U15" sqref="U1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4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65" t="s">
        <v>130</v>
      </c>
      <c r="L1" s="65"/>
      <c r="M1" s="65"/>
      <c r="N1" s="65"/>
      <c r="O1" s="65"/>
      <c r="P1" s="65"/>
      <c r="Q1" s="8"/>
    </row>
    <row r="2" spans="1:17" ht="25.5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25</v>
      </c>
      <c r="O3" s="63"/>
      <c r="P3" s="63"/>
      <c r="Q3" s="8"/>
    </row>
    <row r="4" spans="1:17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1:17" ht="34.5" customHeight="1">
      <c r="A5" s="6"/>
      <c r="B5" s="7" t="s">
        <v>0</v>
      </c>
      <c r="C5" s="7" t="s">
        <v>1</v>
      </c>
      <c r="D5" s="67" t="s">
        <v>26</v>
      </c>
      <c r="E5" s="67"/>
      <c r="F5" s="67" t="s">
        <v>2</v>
      </c>
      <c r="G5" s="67"/>
      <c r="H5" s="67"/>
      <c r="I5" s="67" t="s">
        <v>45</v>
      </c>
      <c r="J5" s="67"/>
      <c r="K5" s="7" t="s">
        <v>44</v>
      </c>
      <c r="L5" s="7" t="s">
        <v>43</v>
      </c>
      <c r="M5" s="67" t="s">
        <v>42</v>
      </c>
      <c r="N5" s="67"/>
      <c r="O5" s="67"/>
      <c r="P5" s="67"/>
      <c r="Q5" s="67"/>
    </row>
    <row r="6" spans="1:17" ht="11.25" customHeight="1">
      <c r="A6" s="6"/>
      <c r="B6" s="51" t="s">
        <v>41</v>
      </c>
      <c r="C6" s="51" t="s">
        <v>40</v>
      </c>
      <c r="D6" s="62" t="s">
        <v>39</v>
      </c>
      <c r="E6" s="62"/>
      <c r="F6" s="62" t="s">
        <v>38</v>
      </c>
      <c r="G6" s="62"/>
      <c r="H6" s="62"/>
      <c r="I6" s="62" t="s">
        <v>37</v>
      </c>
      <c r="J6" s="62"/>
      <c r="K6" s="51" t="s">
        <v>36</v>
      </c>
      <c r="L6" s="51" t="s">
        <v>35</v>
      </c>
      <c r="M6" s="62" t="s">
        <v>34</v>
      </c>
      <c r="N6" s="62"/>
      <c r="O6" s="62"/>
      <c r="P6" s="62"/>
      <c r="Q6" s="62"/>
    </row>
    <row r="7" spans="1:17" ht="18.75" customHeight="1">
      <c r="A7" s="6"/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21.75" customHeight="1">
      <c r="A8" s="6"/>
      <c r="B8" s="51" t="s">
        <v>91</v>
      </c>
      <c r="C8" s="52"/>
      <c r="D8" s="64"/>
      <c r="E8" s="64"/>
      <c r="F8" s="61" t="s">
        <v>83</v>
      </c>
      <c r="G8" s="61"/>
      <c r="H8" s="61"/>
      <c r="I8" s="60" t="s">
        <v>92</v>
      </c>
      <c r="J8" s="60"/>
      <c r="K8" s="53" t="s">
        <v>28</v>
      </c>
      <c r="L8" s="53" t="s">
        <v>93</v>
      </c>
      <c r="M8" s="60" t="s">
        <v>94</v>
      </c>
      <c r="N8" s="60"/>
      <c r="O8" s="60"/>
      <c r="P8" s="60"/>
      <c r="Q8" s="60"/>
    </row>
    <row r="9" spans="1:17" ht="29.25" customHeight="1">
      <c r="A9" s="6"/>
      <c r="B9" s="7"/>
      <c r="C9" s="52"/>
      <c r="D9" s="64"/>
      <c r="E9" s="64"/>
      <c r="F9" s="61" t="s">
        <v>29</v>
      </c>
      <c r="G9" s="61"/>
      <c r="H9" s="61"/>
      <c r="I9" s="60" t="s">
        <v>28</v>
      </c>
      <c r="J9" s="60"/>
      <c r="K9" s="53" t="s">
        <v>28</v>
      </c>
      <c r="L9" s="53" t="s">
        <v>28</v>
      </c>
      <c r="M9" s="60" t="s">
        <v>28</v>
      </c>
      <c r="N9" s="60"/>
      <c r="O9" s="60"/>
      <c r="P9" s="60"/>
      <c r="Q9" s="60"/>
    </row>
    <row r="10" spans="1:17" ht="21.75" customHeight="1">
      <c r="A10" s="6"/>
      <c r="B10" s="52"/>
      <c r="C10" s="51" t="s">
        <v>95</v>
      </c>
      <c r="D10" s="64"/>
      <c r="E10" s="64"/>
      <c r="F10" s="61" t="s">
        <v>96</v>
      </c>
      <c r="G10" s="61"/>
      <c r="H10" s="61"/>
      <c r="I10" s="60" t="s">
        <v>97</v>
      </c>
      <c r="J10" s="60"/>
      <c r="K10" s="53" t="s">
        <v>28</v>
      </c>
      <c r="L10" s="53" t="s">
        <v>93</v>
      </c>
      <c r="M10" s="60" t="s">
        <v>98</v>
      </c>
      <c r="N10" s="60"/>
      <c r="O10" s="60"/>
      <c r="P10" s="60"/>
      <c r="Q10" s="60"/>
    </row>
    <row r="11" spans="1:17" ht="29.25" customHeight="1">
      <c r="A11" s="6"/>
      <c r="B11" s="52"/>
      <c r="C11" s="7"/>
      <c r="D11" s="64"/>
      <c r="E11" s="64"/>
      <c r="F11" s="61" t="s">
        <v>29</v>
      </c>
      <c r="G11" s="61"/>
      <c r="H11" s="61"/>
      <c r="I11" s="60" t="s">
        <v>28</v>
      </c>
      <c r="J11" s="60"/>
      <c r="K11" s="53" t="s">
        <v>28</v>
      </c>
      <c r="L11" s="53" t="s">
        <v>28</v>
      </c>
      <c r="M11" s="60" t="s">
        <v>28</v>
      </c>
      <c r="N11" s="60"/>
      <c r="O11" s="60"/>
      <c r="P11" s="60"/>
      <c r="Q11" s="60"/>
    </row>
    <row r="12" spans="1:17" ht="39" customHeight="1">
      <c r="A12" s="6"/>
      <c r="B12" s="52"/>
      <c r="C12" s="52"/>
      <c r="D12" s="62" t="s">
        <v>64</v>
      </c>
      <c r="E12" s="62"/>
      <c r="F12" s="61" t="s">
        <v>65</v>
      </c>
      <c r="G12" s="61"/>
      <c r="H12" s="61"/>
      <c r="I12" s="60" t="s">
        <v>97</v>
      </c>
      <c r="J12" s="60"/>
      <c r="K12" s="53" t="s">
        <v>28</v>
      </c>
      <c r="L12" s="53" t="s">
        <v>93</v>
      </c>
      <c r="M12" s="60" t="s">
        <v>98</v>
      </c>
      <c r="N12" s="60"/>
      <c r="O12" s="60"/>
      <c r="P12" s="60"/>
      <c r="Q12" s="60"/>
    </row>
    <row r="13" spans="1:17" ht="19.5" customHeight="1">
      <c r="A13" s="6"/>
      <c r="B13" s="51" t="s">
        <v>77</v>
      </c>
      <c r="C13" s="52"/>
      <c r="D13" s="64"/>
      <c r="E13" s="64"/>
      <c r="F13" s="61" t="s">
        <v>78</v>
      </c>
      <c r="G13" s="61"/>
      <c r="H13" s="61"/>
      <c r="I13" s="60" t="s">
        <v>79</v>
      </c>
      <c r="J13" s="60"/>
      <c r="K13" s="53" t="s">
        <v>28</v>
      </c>
      <c r="L13" s="53" t="s">
        <v>99</v>
      </c>
      <c r="M13" s="60" t="s">
        <v>100</v>
      </c>
      <c r="N13" s="60"/>
      <c r="O13" s="60"/>
      <c r="P13" s="60"/>
      <c r="Q13" s="60"/>
    </row>
    <row r="14" spans="1:17" ht="29.25" customHeight="1">
      <c r="A14" s="6"/>
      <c r="B14" s="7"/>
      <c r="C14" s="52"/>
      <c r="D14" s="64"/>
      <c r="E14" s="64"/>
      <c r="F14" s="61" t="s">
        <v>29</v>
      </c>
      <c r="G14" s="61"/>
      <c r="H14" s="61"/>
      <c r="I14" s="60" t="s">
        <v>28</v>
      </c>
      <c r="J14" s="60"/>
      <c r="K14" s="53" t="s">
        <v>28</v>
      </c>
      <c r="L14" s="53" t="s">
        <v>28</v>
      </c>
      <c r="M14" s="60" t="s">
        <v>28</v>
      </c>
      <c r="N14" s="60"/>
      <c r="O14" s="60"/>
      <c r="P14" s="60"/>
      <c r="Q14" s="60"/>
    </row>
    <row r="15" spans="1:17" ht="23.25" customHeight="1">
      <c r="A15" s="6"/>
      <c r="B15" s="52"/>
      <c r="C15" s="51" t="s">
        <v>101</v>
      </c>
      <c r="D15" s="64"/>
      <c r="E15" s="64"/>
      <c r="F15" s="61" t="s">
        <v>102</v>
      </c>
      <c r="G15" s="61"/>
      <c r="H15" s="61"/>
      <c r="I15" s="60" t="s">
        <v>28</v>
      </c>
      <c r="J15" s="60"/>
      <c r="K15" s="53" t="s">
        <v>28</v>
      </c>
      <c r="L15" s="53" t="s">
        <v>99</v>
      </c>
      <c r="M15" s="60" t="s">
        <v>99</v>
      </c>
      <c r="N15" s="60"/>
      <c r="O15" s="60"/>
      <c r="P15" s="60"/>
      <c r="Q15" s="60"/>
    </row>
    <row r="16" spans="1:17" ht="28.5" customHeight="1">
      <c r="A16" s="6"/>
      <c r="B16" s="52"/>
      <c r="C16" s="7"/>
      <c r="D16" s="64"/>
      <c r="E16" s="64"/>
      <c r="F16" s="61" t="s">
        <v>29</v>
      </c>
      <c r="G16" s="61"/>
      <c r="H16" s="61"/>
      <c r="I16" s="60" t="s">
        <v>28</v>
      </c>
      <c r="J16" s="60"/>
      <c r="K16" s="53" t="s">
        <v>28</v>
      </c>
      <c r="L16" s="53" t="s">
        <v>28</v>
      </c>
      <c r="M16" s="60" t="s">
        <v>28</v>
      </c>
      <c r="N16" s="60"/>
      <c r="O16" s="60"/>
      <c r="P16" s="60"/>
      <c r="Q16" s="60"/>
    </row>
    <row r="17" spans="1:17" ht="35.25" customHeight="1">
      <c r="A17" s="6"/>
      <c r="B17" s="52"/>
      <c r="C17" s="52"/>
      <c r="D17" s="62" t="s">
        <v>64</v>
      </c>
      <c r="E17" s="62"/>
      <c r="F17" s="61" t="s">
        <v>65</v>
      </c>
      <c r="G17" s="61"/>
      <c r="H17" s="61"/>
      <c r="I17" s="60" t="s">
        <v>28</v>
      </c>
      <c r="J17" s="60"/>
      <c r="K17" s="53" t="s">
        <v>28</v>
      </c>
      <c r="L17" s="53" t="s">
        <v>99</v>
      </c>
      <c r="M17" s="60" t="s">
        <v>99</v>
      </c>
      <c r="N17" s="60"/>
      <c r="O17" s="60"/>
      <c r="P17" s="60"/>
      <c r="Q17" s="60"/>
    </row>
    <row r="18" spans="1:17" ht="22.5" customHeight="1">
      <c r="A18" s="6"/>
      <c r="B18" s="51" t="s">
        <v>71</v>
      </c>
      <c r="C18" s="52"/>
      <c r="D18" s="64"/>
      <c r="E18" s="64"/>
      <c r="F18" s="61" t="s">
        <v>72</v>
      </c>
      <c r="G18" s="61"/>
      <c r="H18" s="61"/>
      <c r="I18" s="60" t="s">
        <v>73</v>
      </c>
      <c r="J18" s="60"/>
      <c r="K18" s="53" t="s">
        <v>103</v>
      </c>
      <c r="L18" s="53" t="s">
        <v>28</v>
      </c>
      <c r="M18" s="60" t="s">
        <v>104</v>
      </c>
      <c r="N18" s="60"/>
      <c r="O18" s="60"/>
      <c r="P18" s="60"/>
      <c r="Q18" s="60"/>
    </row>
    <row r="19" spans="1:17" ht="30" customHeight="1">
      <c r="A19" s="6"/>
      <c r="B19" s="7"/>
      <c r="C19" s="52"/>
      <c r="D19" s="64"/>
      <c r="E19" s="64"/>
      <c r="F19" s="61" t="s">
        <v>29</v>
      </c>
      <c r="G19" s="61"/>
      <c r="H19" s="61"/>
      <c r="I19" s="60" t="s">
        <v>28</v>
      </c>
      <c r="J19" s="60"/>
      <c r="K19" s="53" t="s">
        <v>28</v>
      </c>
      <c r="L19" s="53" t="s">
        <v>28</v>
      </c>
      <c r="M19" s="60" t="s">
        <v>28</v>
      </c>
      <c r="N19" s="60"/>
      <c r="O19" s="60"/>
      <c r="P19" s="60"/>
      <c r="Q19" s="60"/>
    </row>
    <row r="20" spans="1:17" ht="30.75" customHeight="1">
      <c r="A20" s="6"/>
      <c r="B20" s="52"/>
      <c r="C20" s="51" t="s">
        <v>74</v>
      </c>
      <c r="D20" s="64"/>
      <c r="E20" s="64"/>
      <c r="F20" s="61" t="s">
        <v>75</v>
      </c>
      <c r="G20" s="61"/>
      <c r="H20" s="61"/>
      <c r="I20" s="60" t="s">
        <v>73</v>
      </c>
      <c r="J20" s="60"/>
      <c r="K20" s="53" t="s">
        <v>103</v>
      </c>
      <c r="L20" s="53" t="s">
        <v>28</v>
      </c>
      <c r="M20" s="60" t="s">
        <v>104</v>
      </c>
      <c r="N20" s="60"/>
      <c r="O20" s="60"/>
      <c r="P20" s="60"/>
      <c r="Q20" s="60"/>
    </row>
    <row r="21" spans="2:17" ht="27.75" customHeight="1">
      <c r="B21" s="52"/>
      <c r="C21" s="7"/>
      <c r="D21" s="64"/>
      <c r="E21" s="64"/>
      <c r="F21" s="61" t="s">
        <v>29</v>
      </c>
      <c r="G21" s="61"/>
      <c r="H21" s="61"/>
      <c r="I21" s="60" t="s">
        <v>28</v>
      </c>
      <c r="J21" s="60"/>
      <c r="K21" s="53" t="s">
        <v>28</v>
      </c>
      <c r="L21" s="53" t="s">
        <v>28</v>
      </c>
      <c r="M21" s="60" t="s">
        <v>28</v>
      </c>
      <c r="N21" s="60"/>
      <c r="O21" s="60"/>
      <c r="P21" s="60"/>
      <c r="Q21" s="60"/>
    </row>
    <row r="22" spans="2:17" ht="33" customHeight="1">
      <c r="B22" s="52"/>
      <c r="C22" s="52"/>
      <c r="D22" s="62" t="s">
        <v>64</v>
      </c>
      <c r="E22" s="62"/>
      <c r="F22" s="61" t="s">
        <v>65</v>
      </c>
      <c r="G22" s="61"/>
      <c r="H22" s="61"/>
      <c r="I22" s="60" t="s">
        <v>73</v>
      </c>
      <c r="J22" s="60"/>
      <c r="K22" s="53" t="s">
        <v>103</v>
      </c>
      <c r="L22" s="53" t="s">
        <v>28</v>
      </c>
      <c r="M22" s="60" t="s">
        <v>104</v>
      </c>
      <c r="N22" s="60"/>
      <c r="O22" s="60"/>
      <c r="P22" s="60"/>
      <c r="Q22" s="60"/>
    </row>
    <row r="23" spans="2:17" ht="20.25" customHeight="1">
      <c r="B23" s="51" t="s">
        <v>105</v>
      </c>
      <c r="C23" s="52"/>
      <c r="D23" s="64"/>
      <c r="E23" s="64"/>
      <c r="F23" s="61" t="s">
        <v>106</v>
      </c>
      <c r="G23" s="61"/>
      <c r="H23" s="61"/>
      <c r="I23" s="60" t="s">
        <v>107</v>
      </c>
      <c r="J23" s="60"/>
      <c r="K23" s="53" t="s">
        <v>28</v>
      </c>
      <c r="L23" s="53" t="s">
        <v>108</v>
      </c>
      <c r="M23" s="60" t="s">
        <v>109</v>
      </c>
      <c r="N23" s="60"/>
      <c r="O23" s="60"/>
      <c r="P23" s="60"/>
      <c r="Q23" s="60"/>
    </row>
    <row r="24" spans="2:17" ht="28.5" customHeight="1">
      <c r="B24" s="7"/>
      <c r="C24" s="52"/>
      <c r="D24" s="64"/>
      <c r="E24" s="64"/>
      <c r="F24" s="61" t="s">
        <v>29</v>
      </c>
      <c r="G24" s="61"/>
      <c r="H24" s="61"/>
      <c r="I24" s="60" t="s">
        <v>28</v>
      </c>
      <c r="J24" s="60"/>
      <c r="K24" s="53" t="s">
        <v>28</v>
      </c>
      <c r="L24" s="53" t="s">
        <v>28</v>
      </c>
      <c r="M24" s="60" t="s">
        <v>28</v>
      </c>
      <c r="N24" s="60"/>
      <c r="O24" s="60"/>
      <c r="P24" s="60"/>
      <c r="Q24" s="60"/>
    </row>
    <row r="25" spans="2:17" ht="20.25" customHeight="1">
      <c r="B25" s="52"/>
      <c r="C25" s="51" t="s">
        <v>110</v>
      </c>
      <c r="D25" s="64"/>
      <c r="E25" s="64"/>
      <c r="F25" s="61" t="s">
        <v>111</v>
      </c>
      <c r="G25" s="61"/>
      <c r="H25" s="61"/>
      <c r="I25" s="60" t="s">
        <v>112</v>
      </c>
      <c r="J25" s="60"/>
      <c r="K25" s="53" t="s">
        <v>28</v>
      </c>
      <c r="L25" s="53" t="s">
        <v>108</v>
      </c>
      <c r="M25" s="60" t="s">
        <v>113</v>
      </c>
      <c r="N25" s="60"/>
      <c r="O25" s="60"/>
      <c r="P25" s="60"/>
      <c r="Q25" s="60"/>
    </row>
    <row r="26" spans="2:17" ht="27" customHeight="1">
      <c r="B26" s="52"/>
      <c r="C26" s="7"/>
      <c r="D26" s="64"/>
      <c r="E26" s="64"/>
      <c r="F26" s="61" t="s">
        <v>29</v>
      </c>
      <c r="G26" s="61"/>
      <c r="H26" s="61"/>
      <c r="I26" s="60" t="s">
        <v>28</v>
      </c>
      <c r="J26" s="60"/>
      <c r="K26" s="53" t="s">
        <v>28</v>
      </c>
      <c r="L26" s="53" t="s">
        <v>28</v>
      </c>
      <c r="M26" s="60" t="s">
        <v>28</v>
      </c>
      <c r="N26" s="60"/>
      <c r="O26" s="60"/>
      <c r="P26" s="60"/>
      <c r="Q26" s="60"/>
    </row>
    <row r="27" spans="2:17" ht="27.75" customHeight="1">
      <c r="B27" s="52"/>
      <c r="C27" s="52"/>
      <c r="D27" s="62" t="s">
        <v>114</v>
      </c>
      <c r="E27" s="62"/>
      <c r="F27" s="61" t="s">
        <v>115</v>
      </c>
      <c r="G27" s="61"/>
      <c r="H27" s="61"/>
      <c r="I27" s="60" t="s">
        <v>116</v>
      </c>
      <c r="J27" s="60"/>
      <c r="K27" s="53" t="s">
        <v>28</v>
      </c>
      <c r="L27" s="53" t="s">
        <v>108</v>
      </c>
      <c r="M27" s="60" t="s">
        <v>117</v>
      </c>
      <c r="N27" s="60"/>
      <c r="O27" s="60"/>
      <c r="P27" s="60"/>
      <c r="Q27" s="60"/>
    </row>
    <row r="28" spans="2:17" ht="19.5" customHeight="1">
      <c r="B28" s="72" t="s">
        <v>33</v>
      </c>
      <c r="C28" s="72"/>
      <c r="D28" s="72"/>
      <c r="E28" s="72"/>
      <c r="F28" s="72"/>
      <c r="G28" s="72"/>
      <c r="H28" s="54" t="s">
        <v>31</v>
      </c>
      <c r="I28" s="71" t="s">
        <v>81</v>
      </c>
      <c r="J28" s="71"/>
      <c r="K28" s="55" t="s">
        <v>103</v>
      </c>
      <c r="L28" s="55" t="s">
        <v>118</v>
      </c>
      <c r="M28" s="71" t="s">
        <v>119</v>
      </c>
      <c r="N28" s="71"/>
      <c r="O28" s="71"/>
      <c r="P28" s="71"/>
      <c r="Q28" s="71"/>
    </row>
    <row r="29" spans="2:17" ht="27.75" customHeight="1">
      <c r="B29" s="73"/>
      <c r="C29" s="73"/>
      <c r="D29" s="73"/>
      <c r="E29" s="73"/>
      <c r="F29" s="69" t="s">
        <v>29</v>
      </c>
      <c r="G29" s="69"/>
      <c r="H29" s="69"/>
      <c r="I29" s="70" t="s">
        <v>66</v>
      </c>
      <c r="J29" s="70"/>
      <c r="K29" s="56" t="s">
        <v>28</v>
      </c>
      <c r="L29" s="56" t="s">
        <v>28</v>
      </c>
      <c r="M29" s="70" t="s">
        <v>66</v>
      </c>
      <c r="N29" s="70"/>
      <c r="O29" s="70"/>
      <c r="P29" s="70"/>
      <c r="Q29" s="70"/>
    </row>
    <row r="30" spans="2:17" ht="21.75" customHeight="1">
      <c r="B30" s="68" t="s">
        <v>32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8.75" customHeight="1">
      <c r="B31" s="72" t="s">
        <v>32</v>
      </c>
      <c r="C31" s="72"/>
      <c r="D31" s="72"/>
      <c r="E31" s="72"/>
      <c r="F31" s="72"/>
      <c r="G31" s="72"/>
      <c r="H31" s="54" t="s">
        <v>31</v>
      </c>
      <c r="I31" s="71" t="s">
        <v>82</v>
      </c>
      <c r="J31" s="71"/>
      <c r="K31" s="55" t="s">
        <v>28</v>
      </c>
      <c r="L31" s="55" t="s">
        <v>28</v>
      </c>
      <c r="M31" s="71" t="s">
        <v>82</v>
      </c>
      <c r="N31" s="71"/>
      <c r="O31" s="71"/>
      <c r="P31" s="71"/>
      <c r="Q31" s="71"/>
    </row>
    <row r="32" spans="2:17" ht="27" customHeight="1">
      <c r="B32" s="73"/>
      <c r="C32" s="73"/>
      <c r="D32" s="73"/>
      <c r="E32" s="73"/>
      <c r="F32" s="69" t="s">
        <v>29</v>
      </c>
      <c r="G32" s="69"/>
      <c r="H32" s="69"/>
      <c r="I32" s="70" t="s">
        <v>69</v>
      </c>
      <c r="J32" s="70"/>
      <c r="K32" s="56" t="s">
        <v>28</v>
      </c>
      <c r="L32" s="56" t="s">
        <v>28</v>
      </c>
      <c r="M32" s="70" t="s">
        <v>69</v>
      </c>
      <c r="N32" s="70"/>
      <c r="O32" s="70"/>
      <c r="P32" s="70"/>
      <c r="Q32" s="70"/>
    </row>
    <row r="33" spans="2:17" ht="18" customHeight="1">
      <c r="B33" s="68" t="s">
        <v>30</v>
      </c>
      <c r="C33" s="68"/>
      <c r="D33" s="68"/>
      <c r="E33" s="68"/>
      <c r="F33" s="68"/>
      <c r="G33" s="68"/>
      <c r="H33" s="68"/>
      <c r="I33" s="71" t="s">
        <v>76</v>
      </c>
      <c r="J33" s="71"/>
      <c r="K33" s="55" t="s">
        <v>103</v>
      </c>
      <c r="L33" s="55" t="s">
        <v>118</v>
      </c>
      <c r="M33" s="71" t="s">
        <v>120</v>
      </c>
      <c r="N33" s="71"/>
      <c r="O33" s="71"/>
      <c r="P33" s="71"/>
      <c r="Q33" s="71"/>
    </row>
    <row r="34" spans="2:17" ht="36" customHeight="1">
      <c r="B34" s="68"/>
      <c r="C34" s="68"/>
      <c r="D34" s="68"/>
      <c r="E34" s="68"/>
      <c r="F34" s="76" t="s">
        <v>29</v>
      </c>
      <c r="G34" s="76"/>
      <c r="H34" s="76"/>
      <c r="I34" s="77" t="s">
        <v>70</v>
      </c>
      <c r="J34" s="77"/>
      <c r="K34" s="57" t="s">
        <v>28</v>
      </c>
      <c r="L34" s="57" t="s">
        <v>28</v>
      </c>
      <c r="M34" s="77" t="s">
        <v>70</v>
      </c>
      <c r="N34" s="77"/>
      <c r="O34" s="77"/>
      <c r="P34" s="77"/>
      <c r="Q34" s="77"/>
    </row>
    <row r="35" spans="2:17" ht="21" customHeight="1">
      <c r="B35" s="74" t="s">
        <v>27</v>
      </c>
      <c r="C35" s="74"/>
      <c r="D35" s="74"/>
      <c r="E35" s="74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16">
    <mergeCell ref="M25:Q25"/>
    <mergeCell ref="B28:G28"/>
    <mergeCell ref="B29:E29"/>
    <mergeCell ref="B30:Q30"/>
    <mergeCell ref="D23:E23"/>
    <mergeCell ref="F23:H23"/>
    <mergeCell ref="D24:E24"/>
    <mergeCell ref="D25:E25"/>
    <mergeCell ref="F25:H25"/>
    <mergeCell ref="I25:J25"/>
    <mergeCell ref="B35:F35"/>
    <mergeCell ref="G35:Q35"/>
    <mergeCell ref="B33:H33"/>
    <mergeCell ref="I33:J33"/>
    <mergeCell ref="M33:Q33"/>
    <mergeCell ref="B34:E34"/>
    <mergeCell ref="F34:H34"/>
    <mergeCell ref="I34:J34"/>
    <mergeCell ref="M34:Q34"/>
    <mergeCell ref="B31:G31"/>
    <mergeCell ref="I31:J31"/>
    <mergeCell ref="M31:Q31"/>
    <mergeCell ref="B32:E32"/>
    <mergeCell ref="F32:H32"/>
    <mergeCell ref="I32:J32"/>
    <mergeCell ref="M32:Q32"/>
    <mergeCell ref="F29:H29"/>
    <mergeCell ref="I29:J29"/>
    <mergeCell ref="M29:Q29"/>
    <mergeCell ref="D27:E27"/>
    <mergeCell ref="F27:H27"/>
    <mergeCell ref="I27:J27"/>
    <mergeCell ref="M27:Q27"/>
    <mergeCell ref="I28:J28"/>
    <mergeCell ref="M28:Q28"/>
    <mergeCell ref="D21:E21"/>
    <mergeCell ref="F21:H21"/>
    <mergeCell ref="D22:E22"/>
    <mergeCell ref="D26:E26"/>
    <mergeCell ref="F26:H26"/>
    <mergeCell ref="I26:J26"/>
    <mergeCell ref="F24:H24"/>
    <mergeCell ref="I24:J24"/>
    <mergeCell ref="M26:Q26"/>
    <mergeCell ref="I22:J22"/>
    <mergeCell ref="M22:Q22"/>
    <mergeCell ref="I23:J23"/>
    <mergeCell ref="M23:Q23"/>
    <mergeCell ref="D18:E18"/>
    <mergeCell ref="F18:H18"/>
    <mergeCell ref="D19:E19"/>
    <mergeCell ref="D20:E20"/>
    <mergeCell ref="F20:H20"/>
    <mergeCell ref="D17:E17"/>
    <mergeCell ref="M16:Q16"/>
    <mergeCell ref="I16:J16"/>
    <mergeCell ref="D15:E15"/>
    <mergeCell ref="F15:H15"/>
    <mergeCell ref="I15:J15"/>
    <mergeCell ref="M17:Q17"/>
    <mergeCell ref="D8:E8"/>
    <mergeCell ref="I10:J10"/>
    <mergeCell ref="D10:E10"/>
    <mergeCell ref="F17:H17"/>
    <mergeCell ref="I17:J17"/>
    <mergeCell ref="D11:E11"/>
    <mergeCell ref="F11:H11"/>
    <mergeCell ref="I11:J11"/>
    <mergeCell ref="D14:E14"/>
    <mergeCell ref="D16:E16"/>
    <mergeCell ref="I5:J5"/>
    <mergeCell ref="M8:Q8"/>
    <mergeCell ref="F8:H8"/>
    <mergeCell ref="F5:H5"/>
    <mergeCell ref="D9:E9"/>
    <mergeCell ref="F9:H9"/>
    <mergeCell ref="F6:H6"/>
    <mergeCell ref="I6:J6"/>
    <mergeCell ref="D6:E6"/>
    <mergeCell ref="B7:Q7"/>
    <mergeCell ref="M10:Q10"/>
    <mergeCell ref="M9:Q9"/>
    <mergeCell ref="I9:J9"/>
    <mergeCell ref="D13:E13"/>
    <mergeCell ref="F13:H13"/>
    <mergeCell ref="K1:P1"/>
    <mergeCell ref="A2:P2"/>
    <mergeCell ref="I8:J8"/>
    <mergeCell ref="D5:E5"/>
    <mergeCell ref="M5:Q5"/>
    <mergeCell ref="M6:Q6"/>
    <mergeCell ref="O3:P3"/>
    <mergeCell ref="D12:E12"/>
    <mergeCell ref="F12:H12"/>
    <mergeCell ref="I14:J14"/>
    <mergeCell ref="I18:J18"/>
    <mergeCell ref="M15:Q15"/>
    <mergeCell ref="F10:H10"/>
    <mergeCell ref="M11:Q11"/>
    <mergeCell ref="I13:J13"/>
    <mergeCell ref="M12:Q12"/>
    <mergeCell ref="I12:J12"/>
    <mergeCell ref="M14:Q14"/>
    <mergeCell ref="F14:H14"/>
    <mergeCell ref="I19:J19"/>
    <mergeCell ref="F16:H16"/>
    <mergeCell ref="F19:H19"/>
    <mergeCell ref="M24:Q24"/>
    <mergeCell ref="M21:Q21"/>
    <mergeCell ref="M18:Q18"/>
    <mergeCell ref="M19:Q19"/>
    <mergeCell ref="M13:Q13"/>
    <mergeCell ref="F22:H22"/>
    <mergeCell ref="I21:J21"/>
    <mergeCell ref="I20:J20"/>
    <mergeCell ref="M20:Q20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16"/>
  <sheetViews>
    <sheetView view="pageLayout" zoomScale="70" zoomScaleSheetLayoutView="89" zoomScalePageLayoutView="70" workbookViewId="0" topLeftCell="A1">
      <selection activeCell="N123" sqref="N123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6.75" customHeight="1">
      <c r="A3" s="5"/>
      <c r="B3" s="78"/>
      <c r="C3" s="78"/>
      <c r="D3" s="78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ht="7.5" customHeight="1"/>
    <row r="6" spans="1:25" ht="12.75" customHeight="1">
      <c r="A6" s="82" t="s">
        <v>0</v>
      </c>
      <c r="B6" s="82" t="s">
        <v>1</v>
      </c>
      <c r="C6" s="50"/>
      <c r="D6" s="82" t="s">
        <v>2</v>
      </c>
      <c r="E6" s="82"/>
      <c r="F6" s="82"/>
      <c r="G6" s="82" t="s">
        <v>3</v>
      </c>
      <c r="H6" s="82"/>
      <c r="I6" s="82" t="s">
        <v>4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2.75" customHeight="1">
      <c r="A7" s="82"/>
      <c r="B7" s="82"/>
      <c r="C7" s="50"/>
      <c r="D7" s="82"/>
      <c r="E7" s="82"/>
      <c r="F7" s="82"/>
      <c r="G7" s="82"/>
      <c r="H7" s="82"/>
      <c r="I7" s="82" t="s">
        <v>5</v>
      </c>
      <c r="J7" s="82" t="s">
        <v>6</v>
      </c>
      <c r="K7" s="82"/>
      <c r="L7" s="82"/>
      <c r="M7" s="82"/>
      <c r="N7" s="82"/>
      <c r="O7" s="82"/>
      <c r="P7" s="82"/>
      <c r="Q7" s="82"/>
      <c r="R7" s="82" t="s">
        <v>7</v>
      </c>
      <c r="S7" s="82" t="s">
        <v>6</v>
      </c>
      <c r="T7" s="82"/>
      <c r="U7" s="82"/>
      <c r="V7" s="82"/>
      <c r="W7" s="82"/>
      <c r="X7" s="82"/>
      <c r="Y7" s="82"/>
    </row>
    <row r="8" spans="1:25" ht="12.75" customHeight="1">
      <c r="A8" s="82"/>
      <c r="B8" s="82"/>
      <c r="C8" s="5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 t="s">
        <v>8</v>
      </c>
      <c r="T8" s="82" t="s">
        <v>9</v>
      </c>
      <c r="U8" s="82"/>
      <c r="V8" s="82" t="s">
        <v>67</v>
      </c>
      <c r="W8" s="82" t="s">
        <v>68</v>
      </c>
      <c r="X8" s="82"/>
      <c r="Y8" s="82"/>
    </row>
    <row r="9" spans="1:25" ht="12.75" customHeight="1">
      <c r="A9" s="82"/>
      <c r="B9" s="82"/>
      <c r="C9" s="50"/>
      <c r="D9" s="82"/>
      <c r="E9" s="82"/>
      <c r="F9" s="82"/>
      <c r="G9" s="82"/>
      <c r="H9" s="82"/>
      <c r="I9" s="82"/>
      <c r="J9" s="82" t="s">
        <v>10</v>
      </c>
      <c r="K9" s="82" t="s">
        <v>6</v>
      </c>
      <c r="L9" s="82"/>
      <c r="M9" s="82" t="s">
        <v>11</v>
      </c>
      <c r="N9" s="82" t="s">
        <v>12</v>
      </c>
      <c r="O9" s="82" t="s">
        <v>13</v>
      </c>
      <c r="P9" s="82" t="s">
        <v>14</v>
      </c>
      <c r="Q9" s="82" t="s">
        <v>15</v>
      </c>
      <c r="R9" s="82"/>
      <c r="S9" s="82"/>
      <c r="T9" s="82"/>
      <c r="U9" s="82"/>
      <c r="V9" s="82"/>
      <c r="W9" s="82"/>
      <c r="X9" s="82"/>
      <c r="Y9" s="82"/>
    </row>
    <row r="10" spans="1:25" ht="12.75" customHeight="1">
      <c r="A10" s="82"/>
      <c r="B10" s="82"/>
      <c r="C10" s="5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 t="s">
        <v>23</v>
      </c>
      <c r="U10" s="82"/>
      <c r="V10" s="82"/>
      <c r="W10" s="82"/>
      <c r="X10" s="82"/>
      <c r="Y10" s="82"/>
    </row>
    <row r="11" spans="1:25" ht="51.75" customHeight="1">
      <c r="A11" s="82"/>
      <c r="B11" s="82"/>
      <c r="C11" s="50"/>
      <c r="D11" s="82"/>
      <c r="E11" s="82"/>
      <c r="F11" s="82"/>
      <c r="G11" s="82"/>
      <c r="H11" s="82"/>
      <c r="I11" s="82"/>
      <c r="J11" s="82"/>
      <c r="K11" s="49" t="s">
        <v>16</v>
      </c>
      <c r="L11" s="49" t="s">
        <v>17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2.75">
      <c r="A12" s="49">
        <v>1</v>
      </c>
      <c r="B12" s="49">
        <v>2</v>
      </c>
      <c r="C12" s="50"/>
      <c r="D12" s="82">
        <v>4</v>
      </c>
      <c r="E12" s="82"/>
      <c r="F12" s="82"/>
      <c r="G12" s="82">
        <v>5</v>
      </c>
      <c r="H12" s="82"/>
      <c r="I12" s="49">
        <v>6</v>
      </c>
      <c r="J12" s="49">
        <v>7</v>
      </c>
      <c r="K12" s="49">
        <v>8</v>
      </c>
      <c r="L12" s="49">
        <v>9</v>
      </c>
      <c r="M12" s="49">
        <v>10</v>
      </c>
      <c r="N12" s="49">
        <v>11</v>
      </c>
      <c r="O12" s="49">
        <v>12</v>
      </c>
      <c r="P12" s="49">
        <v>13</v>
      </c>
      <c r="Q12" s="49">
        <v>14</v>
      </c>
      <c r="R12" s="49">
        <v>15</v>
      </c>
      <c r="S12" s="49">
        <v>16</v>
      </c>
      <c r="T12" s="82">
        <v>17</v>
      </c>
      <c r="U12" s="82"/>
      <c r="V12" s="49">
        <v>18</v>
      </c>
      <c r="W12" s="82">
        <v>19</v>
      </c>
      <c r="X12" s="82"/>
      <c r="Y12" s="82"/>
    </row>
    <row r="13" spans="1:25" ht="17.25" customHeight="1">
      <c r="A13" s="82">
        <v>600</v>
      </c>
      <c r="B13" s="82"/>
      <c r="C13" s="83" t="s">
        <v>121</v>
      </c>
      <c r="D13" s="83"/>
      <c r="E13" s="83"/>
      <c r="F13" s="47" t="s">
        <v>18</v>
      </c>
      <c r="G13" s="84">
        <v>10383868</v>
      </c>
      <c r="H13" s="84"/>
      <c r="I13" s="2">
        <v>8392758</v>
      </c>
      <c r="J13" s="2">
        <v>8362758</v>
      </c>
      <c r="K13" s="2">
        <v>991187</v>
      </c>
      <c r="L13" s="2">
        <v>7371571</v>
      </c>
      <c r="M13" s="2">
        <v>0</v>
      </c>
      <c r="N13" s="2">
        <v>30000</v>
      </c>
      <c r="O13" s="2">
        <v>0</v>
      </c>
      <c r="P13" s="2">
        <v>0</v>
      </c>
      <c r="Q13" s="2">
        <v>0</v>
      </c>
      <c r="R13" s="2">
        <v>1991110</v>
      </c>
      <c r="S13" s="2">
        <v>1991110</v>
      </c>
      <c r="T13" s="84">
        <v>0</v>
      </c>
      <c r="U13" s="84"/>
      <c r="V13" s="2">
        <v>0</v>
      </c>
      <c r="W13" s="84">
        <v>0</v>
      </c>
      <c r="X13" s="84"/>
      <c r="Y13" s="84"/>
    </row>
    <row r="14" spans="1:25" ht="16.5" customHeight="1">
      <c r="A14" s="82"/>
      <c r="B14" s="82"/>
      <c r="C14" s="83"/>
      <c r="D14" s="83"/>
      <c r="E14" s="83"/>
      <c r="F14" s="47" t="s">
        <v>19</v>
      </c>
      <c r="G14" s="84">
        <v>-1355</v>
      </c>
      <c r="H14" s="84"/>
      <c r="I14" s="2">
        <v>-1355</v>
      </c>
      <c r="J14" s="2">
        <v>-1355</v>
      </c>
      <c r="K14" s="2">
        <v>0</v>
      </c>
      <c r="L14" s="2">
        <v>-1355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4">
        <v>0</v>
      </c>
      <c r="U14" s="84"/>
      <c r="V14" s="2">
        <v>0</v>
      </c>
      <c r="W14" s="84">
        <v>0</v>
      </c>
      <c r="X14" s="84"/>
      <c r="Y14" s="84"/>
    </row>
    <row r="15" spans="1:25" ht="17.25" customHeight="1">
      <c r="A15" s="82"/>
      <c r="B15" s="82"/>
      <c r="C15" s="83"/>
      <c r="D15" s="83"/>
      <c r="E15" s="83"/>
      <c r="F15" s="47" t="s">
        <v>20</v>
      </c>
      <c r="G15" s="84">
        <v>1355</v>
      </c>
      <c r="H15" s="84"/>
      <c r="I15" s="2">
        <v>1355</v>
      </c>
      <c r="J15" s="2">
        <v>1355</v>
      </c>
      <c r="K15" s="2">
        <v>1355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84">
        <v>0</v>
      </c>
      <c r="U15" s="84"/>
      <c r="V15" s="2">
        <v>0</v>
      </c>
      <c r="W15" s="84">
        <v>0</v>
      </c>
      <c r="X15" s="84"/>
      <c r="Y15" s="84"/>
    </row>
    <row r="16" spans="1:25" ht="18" customHeight="1" thickBot="1">
      <c r="A16" s="82"/>
      <c r="B16" s="82"/>
      <c r="C16" s="83"/>
      <c r="D16" s="83"/>
      <c r="E16" s="83"/>
      <c r="F16" s="47" t="s">
        <v>21</v>
      </c>
      <c r="G16" s="84">
        <v>10383868</v>
      </c>
      <c r="H16" s="84"/>
      <c r="I16" s="2">
        <v>8392758</v>
      </c>
      <c r="J16" s="2">
        <v>8362758</v>
      </c>
      <c r="K16" s="2">
        <v>992542</v>
      </c>
      <c r="L16" s="2">
        <v>7370216</v>
      </c>
      <c r="M16" s="2">
        <v>0</v>
      </c>
      <c r="N16" s="2">
        <v>30000</v>
      </c>
      <c r="O16" s="2">
        <v>0</v>
      </c>
      <c r="P16" s="2">
        <v>0</v>
      </c>
      <c r="Q16" s="2">
        <v>0</v>
      </c>
      <c r="R16" s="2">
        <v>1991110</v>
      </c>
      <c r="S16" s="2">
        <v>1991110</v>
      </c>
      <c r="T16" s="84">
        <v>0</v>
      </c>
      <c r="U16" s="84"/>
      <c r="V16" s="2">
        <v>0</v>
      </c>
      <c r="W16" s="84">
        <v>0</v>
      </c>
      <c r="X16" s="84"/>
      <c r="Y16" s="84"/>
    </row>
    <row r="17" spans="1:25" ht="18" customHeight="1" thickBot="1">
      <c r="A17" s="85"/>
      <c r="B17" s="85">
        <v>60014</v>
      </c>
      <c r="C17" s="86" t="s">
        <v>122</v>
      </c>
      <c r="D17" s="86"/>
      <c r="E17" s="86"/>
      <c r="F17" s="48" t="s">
        <v>18</v>
      </c>
      <c r="G17" s="87">
        <v>6928219</v>
      </c>
      <c r="H17" s="87"/>
      <c r="I17" s="3">
        <v>5067109</v>
      </c>
      <c r="J17" s="3">
        <v>5037109</v>
      </c>
      <c r="K17" s="3">
        <v>990637</v>
      </c>
      <c r="L17" s="3">
        <v>4046472</v>
      </c>
      <c r="M17" s="3">
        <v>0</v>
      </c>
      <c r="N17" s="3">
        <v>30000</v>
      </c>
      <c r="O17" s="3">
        <v>0</v>
      </c>
      <c r="P17" s="3">
        <v>0</v>
      </c>
      <c r="Q17" s="3">
        <v>0</v>
      </c>
      <c r="R17" s="3">
        <v>1861110</v>
      </c>
      <c r="S17" s="3">
        <v>1861110</v>
      </c>
      <c r="T17" s="87">
        <v>0</v>
      </c>
      <c r="U17" s="87"/>
      <c r="V17" s="3">
        <v>0</v>
      </c>
      <c r="W17" s="84">
        <v>0</v>
      </c>
      <c r="X17" s="84"/>
      <c r="Y17" s="84"/>
    </row>
    <row r="18" spans="1:25" ht="18.75" customHeight="1" thickBot="1">
      <c r="A18" s="85"/>
      <c r="B18" s="85"/>
      <c r="C18" s="86"/>
      <c r="D18" s="86"/>
      <c r="E18" s="86"/>
      <c r="F18" s="47" t="s">
        <v>19</v>
      </c>
      <c r="G18" s="84">
        <v>-1355</v>
      </c>
      <c r="H18" s="84"/>
      <c r="I18" s="2">
        <v>-1355</v>
      </c>
      <c r="J18" s="2">
        <v>-1355</v>
      </c>
      <c r="K18" s="2">
        <v>0</v>
      </c>
      <c r="L18" s="2">
        <v>-1355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4">
        <v>0</v>
      </c>
      <c r="U18" s="84"/>
      <c r="V18" s="2">
        <v>0</v>
      </c>
      <c r="W18" s="84">
        <v>0</v>
      </c>
      <c r="X18" s="84"/>
      <c r="Y18" s="84"/>
    </row>
    <row r="19" spans="1:25" ht="17.25" customHeight="1" thickBot="1">
      <c r="A19" s="85"/>
      <c r="B19" s="85"/>
      <c r="C19" s="86"/>
      <c r="D19" s="86"/>
      <c r="E19" s="86"/>
      <c r="F19" s="47" t="s">
        <v>20</v>
      </c>
      <c r="G19" s="84">
        <v>1355</v>
      </c>
      <c r="H19" s="84"/>
      <c r="I19" s="2">
        <v>1355</v>
      </c>
      <c r="J19" s="2">
        <v>1355</v>
      </c>
      <c r="K19" s="2">
        <v>1355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84">
        <v>0</v>
      </c>
      <c r="U19" s="84"/>
      <c r="V19" s="2">
        <v>0</v>
      </c>
      <c r="W19" s="84">
        <v>0</v>
      </c>
      <c r="X19" s="84"/>
      <c r="Y19" s="84"/>
    </row>
    <row r="20" spans="1:25" ht="17.25" customHeight="1">
      <c r="A20" s="85"/>
      <c r="B20" s="85"/>
      <c r="C20" s="86"/>
      <c r="D20" s="86"/>
      <c r="E20" s="86"/>
      <c r="F20" s="47" t="s">
        <v>21</v>
      </c>
      <c r="G20" s="84">
        <v>6928219</v>
      </c>
      <c r="H20" s="84"/>
      <c r="I20" s="2">
        <v>5067109</v>
      </c>
      <c r="J20" s="2">
        <v>5037109</v>
      </c>
      <c r="K20" s="2">
        <v>991992</v>
      </c>
      <c r="L20" s="2">
        <v>4045117</v>
      </c>
      <c r="M20" s="2">
        <v>0</v>
      </c>
      <c r="N20" s="2">
        <v>30000</v>
      </c>
      <c r="O20" s="2">
        <v>0</v>
      </c>
      <c r="P20" s="2">
        <v>0</v>
      </c>
      <c r="Q20" s="2">
        <v>0</v>
      </c>
      <c r="R20" s="2">
        <v>1861110</v>
      </c>
      <c r="S20" s="2">
        <v>1861110</v>
      </c>
      <c r="T20" s="84">
        <v>0</v>
      </c>
      <c r="U20" s="84"/>
      <c r="V20" s="2">
        <v>0</v>
      </c>
      <c r="W20" s="84">
        <v>0</v>
      </c>
      <c r="X20" s="84"/>
      <c r="Y20" s="84"/>
    </row>
    <row r="21" spans="1:25" ht="16.5" customHeight="1">
      <c r="A21" s="82">
        <v>700</v>
      </c>
      <c r="B21" s="82"/>
      <c r="C21" s="83" t="s">
        <v>123</v>
      </c>
      <c r="D21" s="83"/>
      <c r="E21" s="83"/>
      <c r="F21" s="47" t="s">
        <v>18</v>
      </c>
      <c r="G21" s="84">
        <v>16398427</v>
      </c>
      <c r="H21" s="84"/>
      <c r="I21" s="2">
        <v>270000</v>
      </c>
      <c r="J21" s="2">
        <v>270000</v>
      </c>
      <c r="K21" s="2">
        <v>48000</v>
      </c>
      <c r="L21" s="2">
        <v>222000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16128427</v>
      </c>
      <c r="S21" s="2">
        <v>16128427</v>
      </c>
      <c r="T21" s="84">
        <v>13081152</v>
      </c>
      <c r="U21" s="84"/>
      <c r="V21" s="2">
        <v>0</v>
      </c>
      <c r="W21" s="84">
        <v>0</v>
      </c>
      <c r="X21" s="84"/>
      <c r="Y21" s="84"/>
    </row>
    <row r="22" spans="1:25" ht="12.75">
      <c r="A22" s="82"/>
      <c r="B22" s="82"/>
      <c r="C22" s="83"/>
      <c r="D22" s="83"/>
      <c r="E22" s="83"/>
      <c r="F22" s="47" t="s">
        <v>19</v>
      </c>
      <c r="G22" s="84">
        <v>-4664</v>
      </c>
      <c r="H22" s="84"/>
      <c r="I22" s="2">
        <v>-4664</v>
      </c>
      <c r="J22" s="2">
        <v>-4664</v>
      </c>
      <c r="K22" s="2">
        <v>-2000</v>
      </c>
      <c r="L22" s="2">
        <v>-2664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84">
        <v>0</v>
      </c>
      <c r="U22" s="84"/>
      <c r="V22" s="2">
        <v>0</v>
      </c>
      <c r="W22" s="84">
        <v>0</v>
      </c>
      <c r="X22" s="84"/>
      <c r="Y22" s="84"/>
    </row>
    <row r="23" spans="1:25" ht="20.25" customHeight="1">
      <c r="A23" s="82"/>
      <c r="B23" s="82"/>
      <c r="C23" s="83"/>
      <c r="D23" s="83"/>
      <c r="E23" s="83"/>
      <c r="F23" s="47" t="s">
        <v>20</v>
      </c>
      <c r="G23" s="84">
        <v>4664</v>
      </c>
      <c r="H23" s="84"/>
      <c r="I23" s="2">
        <v>4664</v>
      </c>
      <c r="J23" s="2">
        <v>4664</v>
      </c>
      <c r="K23" s="2">
        <v>0</v>
      </c>
      <c r="L23" s="2">
        <v>4664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84">
        <v>0</v>
      </c>
      <c r="U23" s="84"/>
      <c r="V23" s="2">
        <v>0</v>
      </c>
      <c r="W23" s="84">
        <v>0</v>
      </c>
      <c r="X23" s="84"/>
      <c r="Y23" s="84"/>
    </row>
    <row r="24" spans="1:25" ht="18" customHeight="1" thickBot="1">
      <c r="A24" s="82"/>
      <c r="B24" s="82"/>
      <c r="C24" s="83"/>
      <c r="D24" s="83"/>
      <c r="E24" s="83"/>
      <c r="F24" s="47" t="s">
        <v>21</v>
      </c>
      <c r="G24" s="84">
        <v>16398427</v>
      </c>
      <c r="H24" s="84"/>
      <c r="I24" s="2">
        <v>270000</v>
      </c>
      <c r="J24" s="2">
        <v>270000</v>
      </c>
      <c r="K24" s="2">
        <v>46000</v>
      </c>
      <c r="L24" s="2">
        <v>224000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16128427</v>
      </c>
      <c r="S24" s="2">
        <v>16128427</v>
      </c>
      <c r="T24" s="84">
        <v>13081152</v>
      </c>
      <c r="U24" s="84"/>
      <c r="V24" s="2">
        <v>0</v>
      </c>
      <c r="W24" s="84">
        <v>0</v>
      </c>
      <c r="X24" s="84"/>
      <c r="Y24" s="84"/>
    </row>
    <row r="25" spans="1:25" ht="18" customHeight="1" thickBot="1">
      <c r="A25" s="85"/>
      <c r="B25" s="85">
        <v>70005</v>
      </c>
      <c r="C25" s="86" t="s">
        <v>124</v>
      </c>
      <c r="D25" s="86"/>
      <c r="E25" s="86"/>
      <c r="F25" s="48" t="s">
        <v>18</v>
      </c>
      <c r="G25" s="87">
        <v>16398427</v>
      </c>
      <c r="H25" s="87"/>
      <c r="I25" s="3">
        <v>270000</v>
      </c>
      <c r="J25" s="3">
        <v>270000</v>
      </c>
      <c r="K25" s="3">
        <v>48000</v>
      </c>
      <c r="L25" s="3">
        <v>222000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16128427</v>
      </c>
      <c r="S25" s="3">
        <v>16128427</v>
      </c>
      <c r="T25" s="87">
        <v>13081152</v>
      </c>
      <c r="U25" s="87"/>
      <c r="V25" s="3">
        <v>0</v>
      </c>
      <c r="W25" s="84">
        <v>0</v>
      </c>
      <c r="X25" s="84"/>
      <c r="Y25" s="84"/>
    </row>
    <row r="26" spans="1:25" ht="13.5" thickBot="1">
      <c r="A26" s="85"/>
      <c r="B26" s="85"/>
      <c r="C26" s="86"/>
      <c r="D26" s="86"/>
      <c r="E26" s="86"/>
      <c r="F26" s="47" t="s">
        <v>19</v>
      </c>
      <c r="G26" s="84">
        <v>-4664</v>
      </c>
      <c r="H26" s="84"/>
      <c r="I26" s="2">
        <v>-4664</v>
      </c>
      <c r="J26" s="2">
        <v>-4664</v>
      </c>
      <c r="K26" s="2">
        <v>-2000</v>
      </c>
      <c r="L26" s="2">
        <v>-2664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84">
        <v>0</v>
      </c>
      <c r="U26" s="84"/>
      <c r="V26" s="2">
        <v>0</v>
      </c>
      <c r="W26" s="84">
        <v>0</v>
      </c>
      <c r="X26" s="84"/>
      <c r="Y26" s="84"/>
    </row>
    <row r="27" spans="1:25" ht="19.5" customHeight="1" thickBot="1">
      <c r="A27" s="85"/>
      <c r="B27" s="85"/>
      <c r="C27" s="86"/>
      <c r="D27" s="86"/>
      <c r="E27" s="86"/>
      <c r="F27" s="47" t="s">
        <v>20</v>
      </c>
      <c r="G27" s="84">
        <v>4664</v>
      </c>
      <c r="H27" s="84"/>
      <c r="I27" s="2">
        <v>4664</v>
      </c>
      <c r="J27" s="2">
        <v>4664</v>
      </c>
      <c r="K27" s="2">
        <v>0</v>
      </c>
      <c r="L27" s="2">
        <v>4664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84">
        <v>0</v>
      </c>
      <c r="U27" s="84"/>
      <c r="V27" s="2">
        <v>0</v>
      </c>
      <c r="W27" s="84">
        <v>0</v>
      </c>
      <c r="X27" s="84"/>
      <c r="Y27" s="84"/>
    </row>
    <row r="28" spans="1:25" ht="17.25" customHeight="1">
      <c r="A28" s="85"/>
      <c r="B28" s="85"/>
      <c r="C28" s="86"/>
      <c r="D28" s="86"/>
      <c r="E28" s="86"/>
      <c r="F28" s="47" t="s">
        <v>21</v>
      </c>
      <c r="G28" s="84">
        <v>16398427</v>
      </c>
      <c r="H28" s="84"/>
      <c r="I28" s="2">
        <v>270000</v>
      </c>
      <c r="J28" s="2">
        <v>270000</v>
      </c>
      <c r="K28" s="2">
        <v>46000</v>
      </c>
      <c r="L28" s="2">
        <v>224000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16128427</v>
      </c>
      <c r="S28" s="2">
        <v>16128427</v>
      </c>
      <c r="T28" s="84">
        <v>13081152</v>
      </c>
      <c r="U28" s="84"/>
      <c r="V28" s="2">
        <v>0</v>
      </c>
      <c r="W28" s="84">
        <v>0</v>
      </c>
      <c r="X28" s="84"/>
      <c r="Y28" s="84"/>
    </row>
    <row r="29" spans="1:25" ht="18" customHeight="1">
      <c r="A29" s="82">
        <v>710</v>
      </c>
      <c r="B29" s="82"/>
      <c r="C29" s="83" t="s">
        <v>83</v>
      </c>
      <c r="D29" s="83"/>
      <c r="E29" s="83"/>
      <c r="F29" s="47" t="s">
        <v>18</v>
      </c>
      <c r="G29" s="84">
        <v>803000</v>
      </c>
      <c r="H29" s="84"/>
      <c r="I29" s="2">
        <v>602000</v>
      </c>
      <c r="J29" s="2">
        <v>602000</v>
      </c>
      <c r="K29" s="2">
        <v>421229</v>
      </c>
      <c r="L29" s="2">
        <v>180771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201000</v>
      </c>
      <c r="S29" s="2">
        <v>201000</v>
      </c>
      <c r="T29" s="84">
        <v>201000</v>
      </c>
      <c r="U29" s="84"/>
      <c r="V29" s="2">
        <v>0</v>
      </c>
      <c r="W29" s="84">
        <v>0</v>
      </c>
      <c r="X29" s="84"/>
      <c r="Y29" s="84"/>
    </row>
    <row r="30" spans="1:25" ht="12.75">
      <c r="A30" s="82"/>
      <c r="B30" s="82"/>
      <c r="C30" s="83"/>
      <c r="D30" s="83"/>
      <c r="E30" s="83"/>
      <c r="F30" s="47" t="s">
        <v>19</v>
      </c>
      <c r="G30" s="84">
        <v>-1621</v>
      </c>
      <c r="H30" s="84"/>
      <c r="I30" s="2">
        <v>-1621</v>
      </c>
      <c r="J30" s="2">
        <v>-1621</v>
      </c>
      <c r="K30" s="2">
        <v>-1128</v>
      </c>
      <c r="L30" s="2">
        <v>-493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4">
        <v>0</v>
      </c>
      <c r="U30" s="84"/>
      <c r="V30" s="2">
        <v>0</v>
      </c>
      <c r="W30" s="84">
        <v>0</v>
      </c>
      <c r="X30" s="84"/>
      <c r="Y30" s="84"/>
    </row>
    <row r="31" spans="1:25" ht="16.5" customHeight="1">
      <c r="A31" s="82"/>
      <c r="B31" s="82"/>
      <c r="C31" s="83"/>
      <c r="D31" s="83"/>
      <c r="E31" s="83"/>
      <c r="F31" s="47" t="s">
        <v>20</v>
      </c>
      <c r="G31" s="84">
        <v>11621</v>
      </c>
      <c r="H31" s="84"/>
      <c r="I31" s="2">
        <v>11621</v>
      </c>
      <c r="J31" s="2">
        <v>11621</v>
      </c>
      <c r="K31" s="2">
        <v>1621</v>
      </c>
      <c r="L31" s="2">
        <v>10000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84">
        <v>0</v>
      </c>
      <c r="U31" s="84"/>
      <c r="V31" s="2">
        <v>0</v>
      </c>
      <c r="W31" s="84">
        <v>0</v>
      </c>
      <c r="X31" s="84"/>
      <c r="Y31" s="84"/>
    </row>
    <row r="32" spans="1:25" ht="18.75" customHeight="1" thickBot="1">
      <c r="A32" s="82"/>
      <c r="B32" s="82"/>
      <c r="C32" s="83"/>
      <c r="D32" s="83"/>
      <c r="E32" s="83"/>
      <c r="F32" s="47" t="s">
        <v>21</v>
      </c>
      <c r="G32" s="84">
        <v>813000</v>
      </c>
      <c r="H32" s="84"/>
      <c r="I32" s="2">
        <v>612000</v>
      </c>
      <c r="J32" s="2">
        <v>612000</v>
      </c>
      <c r="K32" s="2">
        <v>421722</v>
      </c>
      <c r="L32" s="2">
        <v>190278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201000</v>
      </c>
      <c r="S32" s="2">
        <v>201000</v>
      </c>
      <c r="T32" s="84">
        <v>201000</v>
      </c>
      <c r="U32" s="84"/>
      <c r="V32" s="2">
        <v>0</v>
      </c>
      <c r="W32" s="84">
        <v>0</v>
      </c>
      <c r="X32" s="84"/>
      <c r="Y32" s="84"/>
    </row>
    <row r="33" spans="1:25" ht="18" customHeight="1" thickBot="1">
      <c r="A33" s="85"/>
      <c r="B33" s="85">
        <v>71015</v>
      </c>
      <c r="C33" s="86" t="s">
        <v>96</v>
      </c>
      <c r="D33" s="86"/>
      <c r="E33" s="86"/>
      <c r="F33" s="48" t="s">
        <v>18</v>
      </c>
      <c r="G33" s="87">
        <v>277000</v>
      </c>
      <c r="H33" s="87"/>
      <c r="I33" s="3">
        <v>277000</v>
      </c>
      <c r="J33" s="3">
        <v>277000</v>
      </c>
      <c r="K33" s="3">
        <v>246229</v>
      </c>
      <c r="L33" s="3">
        <v>30771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87">
        <v>0</v>
      </c>
      <c r="U33" s="87"/>
      <c r="V33" s="3">
        <v>0</v>
      </c>
      <c r="W33" s="84">
        <v>0</v>
      </c>
      <c r="X33" s="84"/>
      <c r="Y33" s="84"/>
    </row>
    <row r="34" spans="1:25" ht="13.5" thickBot="1">
      <c r="A34" s="85"/>
      <c r="B34" s="85"/>
      <c r="C34" s="86"/>
      <c r="D34" s="86"/>
      <c r="E34" s="86"/>
      <c r="F34" s="47" t="s">
        <v>19</v>
      </c>
      <c r="G34" s="84">
        <v>-1621</v>
      </c>
      <c r="H34" s="84"/>
      <c r="I34" s="2">
        <v>-1621</v>
      </c>
      <c r="J34" s="2">
        <v>-1621</v>
      </c>
      <c r="K34" s="2">
        <v>-1128</v>
      </c>
      <c r="L34" s="2">
        <v>-493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84">
        <v>0</v>
      </c>
      <c r="U34" s="84"/>
      <c r="V34" s="2">
        <v>0</v>
      </c>
      <c r="W34" s="84">
        <v>0</v>
      </c>
      <c r="X34" s="84"/>
      <c r="Y34" s="84"/>
    </row>
    <row r="35" spans="1:25" ht="18.75" customHeight="1" thickBot="1">
      <c r="A35" s="85"/>
      <c r="B35" s="85"/>
      <c r="C35" s="86"/>
      <c r="D35" s="86"/>
      <c r="E35" s="86"/>
      <c r="F35" s="47" t="s">
        <v>20</v>
      </c>
      <c r="G35" s="84">
        <v>11621</v>
      </c>
      <c r="H35" s="84"/>
      <c r="I35" s="2">
        <v>11621</v>
      </c>
      <c r="J35" s="2">
        <v>11621</v>
      </c>
      <c r="K35" s="2">
        <v>1621</v>
      </c>
      <c r="L35" s="2">
        <v>10000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84">
        <v>0</v>
      </c>
      <c r="U35" s="84"/>
      <c r="V35" s="2">
        <v>0</v>
      </c>
      <c r="W35" s="84">
        <v>0</v>
      </c>
      <c r="X35" s="84"/>
      <c r="Y35" s="84"/>
    </row>
    <row r="36" spans="1:25" ht="19.5" customHeight="1">
      <c r="A36" s="85"/>
      <c r="B36" s="85"/>
      <c r="C36" s="86"/>
      <c r="D36" s="86"/>
      <c r="E36" s="86"/>
      <c r="F36" s="47" t="s">
        <v>21</v>
      </c>
      <c r="G36" s="84">
        <v>287000</v>
      </c>
      <c r="H36" s="84"/>
      <c r="I36" s="2">
        <v>287000</v>
      </c>
      <c r="J36" s="2">
        <v>287000</v>
      </c>
      <c r="K36" s="2">
        <v>246722</v>
      </c>
      <c r="L36" s="2">
        <v>40278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84">
        <v>0</v>
      </c>
      <c r="U36" s="84"/>
      <c r="V36" s="2">
        <v>0</v>
      </c>
      <c r="W36" s="84">
        <v>0</v>
      </c>
      <c r="X36" s="84"/>
      <c r="Y36" s="84"/>
    </row>
    <row r="37" spans="1:25" ht="18.75" customHeight="1">
      <c r="A37" s="82">
        <v>754</v>
      </c>
      <c r="B37" s="82"/>
      <c r="C37" s="83" t="s">
        <v>78</v>
      </c>
      <c r="D37" s="83"/>
      <c r="E37" s="83"/>
      <c r="F37" s="47" t="s">
        <v>18</v>
      </c>
      <c r="G37" s="84">
        <v>4338838</v>
      </c>
      <c r="H37" s="84"/>
      <c r="I37" s="2">
        <v>4300838</v>
      </c>
      <c r="J37" s="2">
        <v>4108238</v>
      </c>
      <c r="K37" s="2">
        <v>3308879</v>
      </c>
      <c r="L37" s="2">
        <v>799359</v>
      </c>
      <c r="M37" s="2">
        <v>0</v>
      </c>
      <c r="N37" s="2">
        <v>192600</v>
      </c>
      <c r="O37" s="2">
        <v>0</v>
      </c>
      <c r="P37" s="2">
        <v>0</v>
      </c>
      <c r="Q37" s="2">
        <v>0</v>
      </c>
      <c r="R37" s="2">
        <v>38000</v>
      </c>
      <c r="S37" s="2">
        <v>38000</v>
      </c>
      <c r="T37" s="84">
        <v>0</v>
      </c>
      <c r="U37" s="84"/>
      <c r="V37" s="2">
        <v>0</v>
      </c>
      <c r="W37" s="84">
        <v>0</v>
      </c>
      <c r="X37" s="84"/>
      <c r="Y37" s="84"/>
    </row>
    <row r="38" spans="1:25" ht="18.75" customHeight="1">
      <c r="A38" s="82"/>
      <c r="B38" s="82"/>
      <c r="C38" s="83"/>
      <c r="D38" s="83"/>
      <c r="E38" s="83"/>
      <c r="F38" s="47" t="s">
        <v>19</v>
      </c>
      <c r="G38" s="84">
        <v>-16969</v>
      </c>
      <c r="H38" s="84"/>
      <c r="I38" s="2">
        <v>-16969</v>
      </c>
      <c r="J38" s="2">
        <v>-1609</v>
      </c>
      <c r="K38" s="2">
        <v>-1609</v>
      </c>
      <c r="L38" s="2">
        <v>0</v>
      </c>
      <c r="M38" s="2">
        <v>0</v>
      </c>
      <c r="N38" s="2">
        <v>-15360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84">
        <v>0</v>
      </c>
      <c r="U38" s="84"/>
      <c r="V38" s="2">
        <v>0</v>
      </c>
      <c r="W38" s="84">
        <v>0</v>
      </c>
      <c r="X38" s="84"/>
      <c r="Y38" s="84"/>
    </row>
    <row r="39" spans="1:25" ht="15.75" customHeight="1">
      <c r="A39" s="82"/>
      <c r="B39" s="82"/>
      <c r="C39" s="83"/>
      <c r="D39" s="83"/>
      <c r="E39" s="83"/>
      <c r="F39" s="47" t="s">
        <v>20</v>
      </c>
      <c r="G39" s="84">
        <v>37299</v>
      </c>
      <c r="H39" s="84"/>
      <c r="I39" s="2">
        <v>37299</v>
      </c>
      <c r="J39" s="2">
        <v>37299</v>
      </c>
      <c r="K39" s="2">
        <v>447</v>
      </c>
      <c r="L39" s="2">
        <v>36852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84">
        <v>0</v>
      </c>
      <c r="U39" s="84"/>
      <c r="V39" s="2">
        <v>0</v>
      </c>
      <c r="W39" s="84">
        <v>0</v>
      </c>
      <c r="X39" s="84"/>
      <c r="Y39" s="84"/>
    </row>
    <row r="40" spans="1:25" ht="17.25" customHeight="1" thickBot="1">
      <c r="A40" s="82"/>
      <c r="B40" s="82"/>
      <c r="C40" s="83"/>
      <c r="D40" s="83"/>
      <c r="E40" s="83"/>
      <c r="F40" s="47" t="s">
        <v>21</v>
      </c>
      <c r="G40" s="84">
        <v>4359168</v>
      </c>
      <c r="H40" s="84"/>
      <c r="I40" s="2">
        <v>4321168</v>
      </c>
      <c r="J40" s="2">
        <v>4143928</v>
      </c>
      <c r="K40" s="2">
        <v>3307717</v>
      </c>
      <c r="L40" s="2">
        <v>836211</v>
      </c>
      <c r="M40" s="2">
        <v>0</v>
      </c>
      <c r="N40" s="2">
        <v>177240</v>
      </c>
      <c r="O40" s="2">
        <v>0</v>
      </c>
      <c r="P40" s="2">
        <v>0</v>
      </c>
      <c r="Q40" s="2">
        <v>0</v>
      </c>
      <c r="R40" s="2">
        <v>38000</v>
      </c>
      <c r="S40" s="2">
        <v>38000</v>
      </c>
      <c r="T40" s="84">
        <v>0</v>
      </c>
      <c r="U40" s="84"/>
      <c r="V40" s="2">
        <v>0</v>
      </c>
      <c r="W40" s="84">
        <v>0</v>
      </c>
      <c r="X40" s="84"/>
      <c r="Y40" s="84"/>
    </row>
    <row r="41" spans="1:25" ht="16.5" customHeight="1" thickBot="1">
      <c r="A41" s="85"/>
      <c r="B41" s="85">
        <v>75411</v>
      </c>
      <c r="C41" s="86" t="s">
        <v>80</v>
      </c>
      <c r="D41" s="86"/>
      <c r="E41" s="86"/>
      <c r="F41" s="48" t="s">
        <v>18</v>
      </c>
      <c r="G41" s="87">
        <v>4149338</v>
      </c>
      <c r="H41" s="87"/>
      <c r="I41" s="3">
        <v>4111338</v>
      </c>
      <c r="J41" s="3">
        <v>3922738</v>
      </c>
      <c r="K41" s="3">
        <v>3305879</v>
      </c>
      <c r="L41" s="3">
        <v>616859</v>
      </c>
      <c r="M41" s="3">
        <v>0</v>
      </c>
      <c r="N41" s="3">
        <v>188600</v>
      </c>
      <c r="O41" s="3">
        <v>0</v>
      </c>
      <c r="P41" s="3">
        <v>0</v>
      </c>
      <c r="Q41" s="3">
        <v>0</v>
      </c>
      <c r="R41" s="3">
        <v>38000</v>
      </c>
      <c r="S41" s="3">
        <v>38000</v>
      </c>
      <c r="T41" s="87">
        <v>0</v>
      </c>
      <c r="U41" s="87"/>
      <c r="V41" s="3">
        <v>0</v>
      </c>
      <c r="W41" s="84">
        <v>0</v>
      </c>
      <c r="X41" s="84"/>
      <c r="Y41" s="84"/>
    </row>
    <row r="42" spans="1:25" ht="13.5" thickBot="1">
      <c r="A42" s="85"/>
      <c r="B42" s="85"/>
      <c r="C42" s="86"/>
      <c r="D42" s="86"/>
      <c r="E42" s="86"/>
      <c r="F42" s="47" t="s">
        <v>19</v>
      </c>
      <c r="G42" s="84">
        <v>-16969</v>
      </c>
      <c r="H42" s="84"/>
      <c r="I42" s="2">
        <v>-16969</v>
      </c>
      <c r="J42" s="2">
        <v>-1609</v>
      </c>
      <c r="K42" s="2">
        <v>-1609</v>
      </c>
      <c r="L42" s="2">
        <v>0</v>
      </c>
      <c r="M42" s="2">
        <v>0</v>
      </c>
      <c r="N42" s="2">
        <v>-15360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84">
        <v>0</v>
      </c>
      <c r="U42" s="84"/>
      <c r="V42" s="2">
        <v>0</v>
      </c>
      <c r="W42" s="84">
        <v>0</v>
      </c>
      <c r="X42" s="84"/>
      <c r="Y42" s="84"/>
    </row>
    <row r="43" spans="1:25" ht="18" customHeight="1" thickBot="1">
      <c r="A43" s="85"/>
      <c r="B43" s="85"/>
      <c r="C43" s="86"/>
      <c r="D43" s="86"/>
      <c r="E43" s="86"/>
      <c r="F43" s="47" t="s">
        <v>20</v>
      </c>
      <c r="G43" s="84">
        <v>16969</v>
      </c>
      <c r="H43" s="84"/>
      <c r="I43" s="2">
        <v>16969</v>
      </c>
      <c r="J43" s="2">
        <v>16969</v>
      </c>
      <c r="K43" s="2">
        <v>447</v>
      </c>
      <c r="L43" s="2">
        <v>16522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84">
        <v>0</v>
      </c>
      <c r="U43" s="84"/>
      <c r="V43" s="2">
        <v>0</v>
      </c>
      <c r="W43" s="84">
        <v>0</v>
      </c>
      <c r="X43" s="84"/>
      <c r="Y43" s="84"/>
    </row>
    <row r="44" spans="1:25" ht="19.5" customHeight="1" thickBot="1">
      <c r="A44" s="85"/>
      <c r="B44" s="85"/>
      <c r="C44" s="86"/>
      <c r="D44" s="86"/>
      <c r="E44" s="86"/>
      <c r="F44" s="47" t="s">
        <v>21</v>
      </c>
      <c r="G44" s="84">
        <v>4149338</v>
      </c>
      <c r="H44" s="84"/>
      <c r="I44" s="2">
        <v>4111338</v>
      </c>
      <c r="J44" s="2">
        <v>3938098</v>
      </c>
      <c r="K44" s="2">
        <v>3304717</v>
      </c>
      <c r="L44" s="2">
        <v>633381</v>
      </c>
      <c r="M44" s="2">
        <v>0</v>
      </c>
      <c r="N44" s="2">
        <v>173240</v>
      </c>
      <c r="O44" s="2">
        <v>0</v>
      </c>
      <c r="P44" s="2">
        <v>0</v>
      </c>
      <c r="Q44" s="2">
        <v>0</v>
      </c>
      <c r="R44" s="2">
        <v>38000</v>
      </c>
      <c r="S44" s="2">
        <v>38000</v>
      </c>
      <c r="T44" s="84">
        <v>0</v>
      </c>
      <c r="U44" s="84"/>
      <c r="V44" s="2">
        <v>0</v>
      </c>
      <c r="W44" s="84">
        <v>0</v>
      </c>
      <c r="X44" s="84"/>
      <c r="Y44" s="84"/>
    </row>
    <row r="45" spans="1:25" ht="17.25" customHeight="1" thickBot="1">
      <c r="A45" s="85"/>
      <c r="B45" s="85">
        <v>75478</v>
      </c>
      <c r="C45" s="86" t="s">
        <v>102</v>
      </c>
      <c r="D45" s="86"/>
      <c r="E45" s="86"/>
      <c r="F45" s="48" t="s">
        <v>18</v>
      </c>
      <c r="G45" s="87">
        <v>0</v>
      </c>
      <c r="H45" s="87"/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87">
        <v>0</v>
      </c>
      <c r="U45" s="87"/>
      <c r="V45" s="3">
        <v>0</v>
      </c>
      <c r="W45" s="84">
        <v>0</v>
      </c>
      <c r="X45" s="84"/>
      <c r="Y45" s="84"/>
    </row>
    <row r="46" spans="1:25" ht="13.5" thickBot="1">
      <c r="A46" s="85"/>
      <c r="B46" s="85"/>
      <c r="C46" s="86"/>
      <c r="D46" s="86"/>
      <c r="E46" s="86"/>
      <c r="F46" s="47" t="s">
        <v>19</v>
      </c>
      <c r="G46" s="84">
        <v>0</v>
      </c>
      <c r="H46" s="84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84">
        <v>0</v>
      </c>
      <c r="U46" s="84"/>
      <c r="V46" s="2">
        <v>0</v>
      </c>
      <c r="W46" s="84">
        <v>0</v>
      </c>
      <c r="X46" s="84"/>
      <c r="Y46" s="84"/>
    </row>
    <row r="47" spans="1:25" ht="19.5" customHeight="1" thickBot="1">
      <c r="A47" s="85"/>
      <c r="B47" s="85"/>
      <c r="C47" s="86"/>
      <c r="D47" s="86"/>
      <c r="E47" s="86"/>
      <c r="F47" s="47" t="s">
        <v>20</v>
      </c>
      <c r="G47" s="84">
        <v>20330</v>
      </c>
      <c r="H47" s="84"/>
      <c r="I47" s="2">
        <v>20330</v>
      </c>
      <c r="J47" s="2">
        <v>20330</v>
      </c>
      <c r="K47" s="2">
        <v>0</v>
      </c>
      <c r="L47" s="2">
        <v>20330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84">
        <v>0</v>
      </c>
      <c r="U47" s="84"/>
      <c r="V47" s="2">
        <v>0</v>
      </c>
      <c r="W47" s="84">
        <v>0</v>
      </c>
      <c r="X47" s="84"/>
      <c r="Y47" s="84"/>
    </row>
    <row r="48" spans="1:25" ht="17.25" customHeight="1">
      <c r="A48" s="85"/>
      <c r="B48" s="85"/>
      <c r="C48" s="86"/>
      <c r="D48" s="86"/>
      <c r="E48" s="86"/>
      <c r="F48" s="47" t="s">
        <v>21</v>
      </c>
      <c r="G48" s="84">
        <v>20330</v>
      </c>
      <c r="H48" s="84"/>
      <c r="I48" s="2">
        <v>20330</v>
      </c>
      <c r="J48" s="2">
        <v>20330</v>
      </c>
      <c r="K48" s="2">
        <v>0</v>
      </c>
      <c r="L48" s="2">
        <v>20330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84">
        <v>0</v>
      </c>
      <c r="U48" s="84"/>
      <c r="V48" s="2">
        <v>0</v>
      </c>
      <c r="W48" s="84">
        <v>0</v>
      </c>
      <c r="X48" s="84"/>
      <c r="Y48" s="84"/>
    </row>
    <row r="49" spans="1:25" ht="18.75" customHeight="1">
      <c r="A49" s="82">
        <v>801</v>
      </c>
      <c r="B49" s="82"/>
      <c r="C49" s="83" t="s">
        <v>84</v>
      </c>
      <c r="D49" s="83"/>
      <c r="E49" s="83"/>
      <c r="F49" s="47" t="s">
        <v>18</v>
      </c>
      <c r="G49" s="84">
        <v>27892473</v>
      </c>
      <c r="H49" s="84"/>
      <c r="I49" s="2">
        <v>18203029</v>
      </c>
      <c r="J49" s="2">
        <v>16661771</v>
      </c>
      <c r="K49" s="2">
        <v>14186173</v>
      </c>
      <c r="L49" s="2">
        <v>2475598</v>
      </c>
      <c r="M49" s="2">
        <v>960000</v>
      </c>
      <c r="N49" s="2">
        <v>319574</v>
      </c>
      <c r="O49" s="2">
        <v>261684</v>
      </c>
      <c r="P49" s="2">
        <v>0</v>
      </c>
      <c r="Q49" s="2">
        <v>0</v>
      </c>
      <c r="R49" s="2">
        <v>9689444</v>
      </c>
      <c r="S49" s="2">
        <v>9689444</v>
      </c>
      <c r="T49" s="84">
        <v>7966241</v>
      </c>
      <c r="U49" s="84"/>
      <c r="V49" s="2">
        <v>0</v>
      </c>
      <c r="W49" s="84">
        <v>0</v>
      </c>
      <c r="X49" s="84"/>
      <c r="Y49" s="84"/>
    </row>
    <row r="50" spans="1:25" ht="16.5" customHeight="1">
      <c r="A50" s="82"/>
      <c r="B50" s="82"/>
      <c r="C50" s="83"/>
      <c r="D50" s="83"/>
      <c r="E50" s="83"/>
      <c r="F50" s="47" t="s">
        <v>19</v>
      </c>
      <c r="G50" s="84">
        <v>-131580</v>
      </c>
      <c r="H50" s="84"/>
      <c r="I50" s="2">
        <v>-131580</v>
      </c>
      <c r="J50" s="2">
        <v>-123513</v>
      </c>
      <c r="K50" s="2">
        <v>-45366</v>
      </c>
      <c r="L50" s="2">
        <v>-78147</v>
      </c>
      <c r="M50" s="2">
        <v>0</v>
      </c>
      <c r="N50" s="2">
        <v>-8067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84">
        <v>0</v>
      </c>
      <c r="U50" s="84"/>
      <c r="V50" s="2">
        <v>0</v>
      </c>
      <c r="W50" s="84">
        <v>0</v>
      </c>
      <c r="X50" s="84"/>
      <c r="Y50" s="84"/>
    </row>
    <row r="51" spans="1:25" ht="12.75">
      <c r="A51" s="82"/>
      <c r="B51" s="82"/>
      <c r="C51" s="83"/>
      <c r="D51" s="83"/>
      <c r="E51" s="83"/>
      <c r="F51" s="47" t="s">
        <v>20</v>
      </c>
      <c r="G51" s="84">
        <v>131580</v>
      </c>
      <c r="H51" s="84"/>
      <c r="I51" s="2">
        <v>131580</v>
      </c>
      <c r="J51" s="2">
        <v>131450</v>
      </c>
      <c r="K51" s="2">
        <v>130818</v>
      </c>
      <c r="L51" s="2">
        <v>632</v>
      </c>
      <c r="M51" s="2">
        <v>0</v>
      </c>
      <c r="N51" s="2">
        <v>130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84">
        <v>0</v>
      </c>
      <c r="U51" s="84"/>
      <c r="V51" s="2">
        <v>0</v>
      </c>
      <c r="W51" s="84">
        <v>0</v>
      </c>
      <c r="X51" s="84"/>
      <c r="Y51" s="84"/>
    </row>
    <row r="52" spans="1:25" ht="18.75" customHeight="1" thickBot="1">
      <c r="A52" s="82"/>
      <c r="B52" s="82"/>
      <c r="C52" s="83"/>
      <c r="D52" s="83"/>
      <c r="E52" s="83"/>
      <c r="F52" s="47" t="s">
        <v>21</v>
      </c>
      <c r="G52" s="84">
        <v>27892473</v>
      </c>
      <c r="H52" s="84"/>
      <c r="I52" s="2">
        <v>18203029</v>
      </c>
      <c r="J52" s="2">
        <v>16669708</v>
      </c>
      <c r="K52" s="2">
        <v>14271625</v>
      </c>
      <c r="L52" s="2">
        <v>2398083</v>
      </c>
      <c r="M52" s="2">
        <v>960000</v>
      </c>
      <c r="N52" s="2">
        <v>311637</v>
      </c>
      <c r="O52" s="2">
        <v>261684</v>
      </c>
      <c r="P52" s="2">
        <v>0</v>
      </c>
      <c r="Q52" s="2">
        <v>0</v>
      </c>
      <c r="R52" s="2">
        <v>9689444</v>
      </c>
      <c r="S52" s="2">
        <v>9689444</v>
      </c>
      <c r="T52" s="84">
        <v>7966241</v>
      </c>
      <c r="U52" s="84"/>
      <c r="V52" s="2">
        <v>0</v>
      </c>
      <c r="W52" s="84">
        <v>0</v>
      </c>
      <c r="X52" s="84"/>
      <c r="Y52" s="84"/>
    </row>
    <row r="53" spans="1:25" ht="18.75" customHeight="1" thickBot="1">
      <c r="A53" s="85"/>
      <c r="B53" s="85">
        <v>80115</v>
      </c>
      <c r="C53" s="86" t="s">
        <v>85</v>
      </c>
      <c r="D53" s="86"/>
      <c r="E53" s="86"/>
      <c r="F53" s="48" t="s">
        <v>18</v>
      </c>
      <c r="G53" s="87">
        <v>3550193</v>
      </c>
      <c r="H53" s="87"/>
      <c r="I53" s="3">
        <v>3550193</v>
      </c>
      <c r="J53" s="3">
        <v>2908293</v>
      </c>
      <c r="K53" s="3">
        <v>2839058</v>
      </c>
      <c r="L53" s="3">
        <v>69235</v>
      </c>
      <c r="M53" s="3">
        <v>600000</v>
      </c>
      <c r="N53" s="3">
        <v>41900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87">
        <v>0</v>
      </c>
      <c r="U53" s="87"/>
      <c r="V53" s="3">
        <v>0</v>
      </c>
      <c r="W53" s="84">
        <v>0</v>
      </c>
      <c r="X53" s="84"/>
      <c r="Y53" s="84"/>
    </row>
    <row r="54" spans="1:25" ht="13.5" thickBot="1">
      <c r="A54" s="85"/>
      <c r="B54" s="85"/>
      <c r="C54" s="86"/>
      <c r="D54" s="86"/>
      <c r="E54" s="86"/>
      <c r="F54" s="47" t="s">
        <v>19</v>
      </c>
      <c r="G54" s="84">
        <v>-1095</v>
      </c>
      <c r="H54" s="84"/>
      <c r="I54" s="2">
        <v>-1095</v>
      </c>
      <c r="J54" s="2">
        <v>-670</v>
      </c>
      <c r="K54" s="2">
        <v>-670</v>
      </c>
      <c r="L54" s="2">
        <v>0</v>
      </c>
      <c r="M54" s="2">
        <v>0</v>
      </c>
      <c r="N54" s="2">
        <v>-425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84">
        <v>0</v>
      </c>
      <c r="U54" s="84"/>
      <c r="V54" s="2">
        <v>0</v>
      </c>
      <c r="W54" s="84">
        <v>0</v>
      </c>
      <c r="X54" s="84"/>
      <c r="Y54" s="84"/>
    </row>
    <row r="55" spans="1:25" ht="18.75" customHeight="1" thickBot="1">
      <c r="A55" s="85"/>
      <c r="B55" s="85"/>
      <c r="C55" s="86"/>
      <c r="D55" s="86"/>
      <c r="E55" s="86"/>
      <c r="F55" s="47" t="s">
        <v>20</v>
      </c>
      <c r="G55" s="84">
        <v>50780</v>
      </c>
      <c r="H55" s="84"/>
      <c r="I55" s="2">
        <v>50780</v>
      </c>
      <c r="J55" s="2">
        <v>50780</v>
      </c>
      <c r="K55" s="2">
        <v>50780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84">
        <v>0</v>
      </c>
      <c r="U55" s="84"/>
      <c r="V55" s="2">
        <v>0</v>
      </c>
      <c r="W55" s="84">
        <v>0</v>
      </c>
      <c r="X55" s="84"/>
      <c r="Y55" s="84"/>
    </row>
    <row r="56" spans="1:25" ht="18" customHeight="1" thickBot="1">
      <c r="A56" s="85"/>
      <c r="B56" s="85"/>
      <c r="C56" s="86"/>
      <c r="D56" s="86"/>
      <c r="E56" s="86"/>
      <c r="F56" s="47" t="s">
        <v>21</v>
      </c>
      <c r="G56" s="84">
        <v>3599878</v>
      </c>
      <c r="H56" s="84"/>
      <c r="I56" s="2">
        <v>3599878</v>
      </c>
      <c r="J56" s="2">
        <v>2958403</v>
      </c>
      <c r="K56" s="2">
        <v>2889168</v>
      </c>
      <c r="L56" s="2">
        <v>69235</v>
      </c>
      <c r="M56" s="2">
        <v>600000</v>
      </c>
      <c r="N56" s="2">
        <v>41475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84">
        <v>0</v>
      </c>
      <c r="U56" s="84"/>
      <c r="V56" s="2">
        <v>0</v>
      </c>
      <c r="W56" s="84">
        <v>0</v>
      </c>
      <c r="X56" s="84"/>
      <c r="Y56" s="84"/>
    </row>
    <row r="57" spans="1:25" ht="17.25" customHeight="1" thickBot="1">
      <c r="A57" s="85"/>
      <c r="B57" s="85">
        <v>80117</v>
      </c>
      <c r="C57" s="86" t="s">
        <v>86</v>
      </c>
      <c r="D57" s="86"/>
      <c r="E57" s="86"/>
      <c r="F57" s="48" t="s">
        <v>18</v>
      </c>
      <c r="G57" s="87">
        <v>404333</v>
      </c>
      <c r="H57" s="87"/>
      <c r="I57" s="3">
        <v>404333</v>
      </c>
      <c r="J57" s="3">
        <v>394160</v>
      </c>
      <c r="K57" s="3">
        <v>378720</v>
      </c>
      <c r="L57" s="3">
        <v>15440</v>
      </c>
      <c r="M57" s="3">
        <v>0</v>
      </c>
      <c r="N57" s="3">
        <v>10173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87">
        <v>0</v>
      </c>
      <c r="U57" s="87"/>
      <c r="V57" s="3">
        <v>0</v>
      </c>
      <c r="W57" s="84">
        <v>0</v>
      </c>
      <c r="X57" s="84"/>
      <c r="Y57" s="84"/>
    </row>
    <row r="58" spans="1:25" ht="17.25" customHeight="1" thickBot="1">
      <c r="A58" s="85"/>
      <c r="B58" s="85"/>
      <c r="C58" s="86"/>
      <c r="D58" s="86"/>
      <c r="E58" s="86"/>
      <c r="F58" s="47" t="s">
        <v>19</v>
      </c>
      <c r="G58" s="84">
        <v>-1210</v>
      </c>
      <c r="H58" s="84"/>
      <c r="I58" s="2">
        <v>-1210</v>
      </c>
      <c r="J58" s="2">
        <v>-700</v>
      </c>
      <c r="K58" s="2">
        <v>-700</v>
      </c>
      <c r="L58" s="2">
        <v>0</v>
      </c>
      <c r="M58" s="2">
        <v>0</v>
      </c>
      <c r="N58" s="2">
        <v>-510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84">
        <v>0</v>
      </c>
      <c r="U58" s="84"/>
      <c r="V58" s="2">
        <v>0</v>
      </c>
      <c r="W58" s="84">
        <v>0</v>
      </c>
      <c r="X58" s="84"/>
      <c r="Y58" s="84"/>
    </row>
    <row r="59" spans="1:25" ht="13.5" thickBot="1">
      <c r="A59" s="85"/>
      <c r="B59" s="85"/>
      <c r="C59" s="86"/>
      <c r="D59" s="86"/>
      <c r="E59" s="86"/>
      <c r="F59" s="47" t="s">
        <v>20</v>
      </c>
      <c r="G59" s="84">
        <v>10144</v>
      </c>
      <c r="H59" s="84"/>
      <c r="I59" s="2">
        <v>10144</v>
      </c>
      <c r="J59" s="2">
        <v>10144</v>
      </c>
      <c r="K59" s="2">
        <v>10144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84">
        <v>0</v>
      </c>
      <c r="U59" s="84"/>
      <c r="V59" s="2">
        <v>0</v>
      </c>
      <c r="W59" s="84">
        <v>0</v>
      </c>
      <c r="X59" s="84"/>
      <c r="Y59" s="84"/>
    </row>
    <row r="60" spans="1:25" ht="18" customHeight="1" thickBot="1">
      <c r="A60" s="85"/>
      <c r="B60" s="85"/>
      <c r="C60" s="86"/>
      <c r="D60" s="86"/>
      <c r="E60" s="86"/>
      <c r="F60" s="47" t="s">
        <v>21</v>
      </c>
      <c r="G60" s="84">
        <v>413267</v>
      </c>
      <c r="H60" s="84"/>
      <c r="I60" s="2">
        <v>413267</v>
      </c>
      <c r="J60" s="2">
        <v>403604</v>
      </c>
      <c r="K60" s="2">
        <v>388164</v>
      </c>
      <c r="L60" s="2">
        <v>15440</v>
      </c>
      <c r="M60" s="2">
        <v>0</v>
      </c>
      <c r="N60" s="2">
        <v>9663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84">
        <v>0</v>
      </c>
      <c r="U60" s="84"/>
      <c r="V60" s="2">
        <v>0</v>
      </c>
      <c r="W60" s="84">
        <v>0</v>
      </c>
      <c r="X60" s="84"/>
      <c r="Y60" s="84"/>
    </row>
    <row r="61" spans="1:25" ht="16.5" customHeight="1" thickBot="1">
      <c r="A61" s="85"/>
      <c r="B61" s="85">
        <v>80120</v>
      </c>
      <c r="C61" s="86" t="s">
        <v>125</v>
      </c>
      <c r="D61" s="86"/>
      <c r="E61" s="86"/>
      <c r="F61" s="48" t="s">
        <v>18</v>
      </c>
      <c r="G61" s="87">
        <v>4009170</v>
      </c>
      <c r="H61" s="87"/>
      <c r="I61" s="3">
        <v>4009170</v>
      </c>
      <c r="J61" s="3">
        <v>3896147</v>
      </c>
      <c r="K61" s="3">
        <v>3598318</v>
      </c>
      <c r="L61" s="3">
        <v>297829</v>
      </c>
      <c r="M61" s="3">
        <v>80000</v>
      </c>
      <c r="N61" s="3">
        <v>33023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87">
        <v>0</v>
      </c>
      <c r="U61" s="87"/>
      <c r="V61" s="3">
        <v>0</v>
      </c>
      <c r="W61" s="84">
        <v>0</v>
      </c>
      <c r="X61" s="84"/>
      <c r="Y61" s="84"/>
    </row>
    <row r="62" spans="1:25" ht="19.5" customHeight="1" thickBot="1">
      <c r="A62" s="85"/>
      <c r="B62" s="85"/>
      <c r="C62" s="86"/>
      <c r="D62" s="86"/>
      <c r="E62" s="86"/>
      <c r="F62" s="47" t="s">
        <v>19</v>
      </c>
      <c r="G62" s="84">
        <v>-29752</v>
      </c>
      <c r="H62" s="84"/>
      <c r="I62" s="2">
        <v>-29752</v>
      </c>
      <c r="J62" s="2">
        <v>-23667</v>
      </c>
      <c r="K62" s="2">
        <v>-980</v>
      </c>
      <c r="L62" s="2">
        <v>-22687</v>
      </c>
      <c r="M62" s="2">
        <v>0</v>
      </c>
      <c r="N62" s="2">
        <v>-6085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84">
        <v>0</v>
      </c>
      <c r="U62" s="84"/>
      <c r="V62" s="2">
        <v>0</v>
      </c>
      <c r="W62" s="84">
        <v>0</v>
      </c>
      <c r="X62" s="84"/>
      <c r="Y62" s="84"/>
    </row>
    <row r="63" spans="1:25" ht="17.25" customHeight="1" thickBot="1">
      <c r="A63" s="85"/>
      <c r="B63" s="85"/>
      <c r="C63" s="86"/>
      <c r="D63" s="86"/>
      <c r="E63" s="86"/>
      <c r="F63" s="47" t="s">
        <v>20</v>
      </c>
      <c r="G63" s="84">
        <v>63103</v>
      </c>
      <c r="H63" s="84"/>
      <c r="I63" s="2">
        <v>63103</v>
      </c>
      <c r="J63" s="2">
        <v>63103</v>
      </c>
      <c r="K63" s="2">
        <v>62518</v>
      </c>
      <c r="L63" s="2">
        <v>585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84">
        <v>0</v>
      </c>
      <c r="U63" s="84"/>
      <c r="V63" s="2">
        <v>0</v>
      </c>
      <c r="W63" s="84">
        <v>0</v>
      </c>
      <c r="X63" s="84"/>
      <c r="Y63" s="84"/>
    </row>
    <row r="64" spans="1:25" ht="18" customHeight="1" thickBot="1">
      <c r="A64" s="85"/>
      <c r="B64" s="85"/>
      <c r="C64" s="86"/>
      <c r="D64" s="86"/>
      <c r="E64" s="86"/>
      <c r="F64" s="47" t="s">
        <v>21</v>
      </c>
      <c r="G64" s="84">
        <v>4042521</v>
      </c>
      <c r="H64" s="84"/>
      <c r="I64" s="2">
        <v>4042521</v>
      </c>
      <c r="J64" s="2">
        <v>3935583</v>
      </c>
      <c r="K64" s="2">
        <v>3659856</v>
      </c>
      <c r="L64" s="2">
        <v>275727</v>
      </c>
      <c r="M64" s="2">
        <v>80000</v>
      </c>
      <c r="N64" s="2">
        <v>26938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84">
        <v>0</v>
      </c>
      <c r="U64" s="84"/>
      <c r="V64" s="2">
        <v>0</v>
      </c>
      <c r="W64" s="84">
        <v>0</v>
      </c>
      <c r="X64" s="84"/>
      <c r="Y64" s="84"/>
    </row>
    <row r="65" spans="1:25" ht="16.5" customHeight="1" thickBot="1">
      <c r="A65" s="85"/>
      <c r="B65" s="85">
        <v>80130</v>
      </c>
      <c r="C65" s="86" t="s">
        <v>87</v>
      </c>
      <c r="D65" s="86"/>
      <c r="E65" s="86"/>
      <c r="F65" s="48" t="s">
        <v>18</v>
      </c>
      <c r="G65" s="87">
        <v>3481043</v>
      </c>
      <c r="H65" s="87"/>
      <c r="I65" s="3">
        <v>3481043</v>
      </c>
      <c r="J65" s="3">
        <v>3436141</v>
      </c>
      <c r="K65" s="3">
        <v>2471528</v>
      </c>
      <c r="L65" s="3">
        <v>964613</v>
      </c>
      <c r="M65" s="3">
        <v>0</v>
      </c>
      <c r="N65" s="3">
        <v>16800</v>
      </c>
      <c r="O65" s="3">
        <v>28102</v>
      </c>
      <c r="P65" s="3">
        <v>0</v>
      </c>
      <c r="Q65" s="3">
        <v>0</v>
      </c>
      <c r="R65" s="3">
        <v>0</v>
      </c>
      <c r="S65" s="3">
        <v>0</v>
      </c>
      <c r="T65" s="87">
        <v>0</v>
      </c>
      <c r="U65" s="87"/>
      <c r="V65" s="3">
        <v>0</v>
      </c>
      <c r="W65" s="84">
        <v>0</v>
      </c>
      <c r="X65" s="84"/>
      <c r="Y65" s="84"/>
    </row>
    <row r="66" spans="1:25" ht="18" customHeight="1" thickBot="1">
      <c r="A66" s="85"/>
      <c r="B66" s="85"/>
      <c r="C66" s="86"/>
      <c r="D66" s="86"/>
      <c r="E66" s="86"/>
      <c r="F66" s="47" t="s">
        <v>19</v>
      </c>
      <c r="G66" s="84">
        <v>-11000</v>
      </c>
      <c r="H66" s="84"/>
      <c r="I66" s="2">
        <v>-11000</v>
      </c>
      <c r="J66" s="2">
        <v>-10000</v>
      </c>
      <c r="K66" s="2">
        <v>-10000</v>
      </c>
      <c r="L66" s="2">
        <v>0</v>
      </c>
      <c r="M66" s="2">
        <v>0</v>
      </c>
      <c r="N66" s="2">
        <v>-1000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84">
        <v>0</v>
      </c>
      <c r="U66" s="84"/>
      <c r="V66" s="2">
        <v>0</v>
      </c>
      <c r="W66" s="84">
        <v>0</v>
      </c>
      <c r="X66" s="84"/>
      <c r="Y66" s="84"/>
    </row>
    <row r="67" spans="1:25" ht="17.25" customHeight="1" thickBot="1">
      <c r="A67" s="85"/>
      <c r="B67" s="85"/>
      <c r="C67" s="86"/>
      <c r="D67" s="86"/>
      <c r="E67" s="86"/>
      <c r="F67" s="47" t="s">
        <v>20</v>
      </c>
      <c r="G67" s="84">
        <v>0</v>
      </c>
      <c r="H67" s="84"/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84">
        <v>0</v>
      </c>
      <c r="U67" s="84"/>
      <c r="V67" s="2">
        <v>0</v>
      </c>
      <c r="W67" s="84">
        <v>0</v>
      </c>
      <c r="X67" s="84"/>
      <c r="Y67" s="84"/>
    </row>
    <row r="68" spans="1:25" ht="18" customHeight="1" thickBot="1">
      <c r="A68" s="85"/>
      <c r="B68" s="85"/>
      <c r="C68" s="86"/>
      <c r="D68" s="86"/>
      <c r="E68" s="86"/>
      <c r="F68" s="47" t="s">
        <v>21</v>
      </c>
      <c r="G68" s="84">
        <v>3470043</v>
      </c>
      <c r="H68" s="84"/>
      <c r="I68" s="2">
        <v>3470043</v>
      </c>
      <c r="J68" s="2">
        <v>3426141</v>
      </c>
      <c r="K68" s="2">
        <v>2461528</v>
      </c>
      <c r="L68" s="2">
        <v>964613</v>
      </c>
      <c r="M68" s="2">
        <v>0</v>
      </c>
      <c r="N68" s="2">
        <v>15800</v>
      </c>
      <c r="O68" s="2">
        <v>28102</v>
      </c>
      <c r="P68" s="2">
        <v>0</v>
      </c>
      <c r="Q68" s="2">
        <v>0</v>
      </c>
      <c r="R68" s="2">
        <v>0</v>
      </c>
      <c r="S68" s="2">
        <v>0</v>
      </c>
      <c r="T68" s="84">
        <v>0</v>
      </c>
      <c r="U68" s="84"/>
      <c r="V68" s="2">
        <v>0</v>
      </c>
      <c r="W68" s="84">
        <v>0</v>
      </c>
      <c r="X68" s="84"/>
      <c r="Y68" s="84"/>
    </row>
    <row r="69" spans="1:25" ht="20.25" customHeight="1" thickBot="1">
      <c r="A69" s="85"/>
      <c r="B69" s="85">
        <v>80148</v>
      </c>
      <c r="C69" s="86" t="s">
        <v>88</v>
      </c>
      <c r="D69" s="86"/>
      <c r="E69" s="86"/>
      <c r="F69" s="48" t="s">
        <v>18</v>
      </c>
      <c r="G69" s="87">
        <v>159584</v>
      </c>
      <c r="H69" s="87"/>
      <c r="I69" s="3">
        <v>159584</v>
      </c>
      <c r="J69" s="3">
        <v>159384</v>
      </c>
      <c r="K69" s="3">
        <v>133705</v>
      </c>
      <c r="L69" s="3">
        <v>25679</v>
      </c>
      <c r="M69" s="3">
        <v>0</v>
      </c>
      <c r="N69" s="3">
        <v>200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87">
        <v>0</v>
      </c>
      <c r="U69" s="87"/>
      <c r="V69" s="3">
        <v>0</v>
      </c>
      <c r="W69" s="84">
        <v>0</v>
      </c>
      <c r="X69" s="84"/>
      <c r="Y69" s="84"/>
    </row>
    <row r="70" spans="1:25" ht="17.25" customHeight="1" thickBot="1">
      <c r="A70" s="85"/>
      <c r="B70" s="85"/>
      <c r="C70" s="86"/>
      <c r="D70" s="86"/>
      <c r="E70" s="86"/>
      <c r="F70" s="47" t="s">
        <v>19</v>
      </c>
      <c r="G70" s="84">
        <v>-2989</v>
      </c>
      <c r="H70" s="84"/>
      <c r="I70" s="2">
        <v>-2989</v>
      </c>
      <c r="J70" s="2">
        <v>-2942</v>
      </c>
      <c r="K70" s="2">
        <v>-2942</v>
      </c>
      <c r="L70" s="2">
        <v>0</v>
      </c>
      <c r="M70" s="2">
        <v>0</v>
      </c>
      <c r="N70" s="2">
        <v>-47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84">
        <v>0</v>
      </c>
      <c r="U70" s="84"/>
      <c r="V70" s="2">
        <v>0</v>
      </c>
      <c r="W70" s="84">
        <v>0</v>
      </c>
      <c r="X70" s="84"/>
      <c r="Y70" s="84"/>
    </row>
    <row r="71" spans="1:25" ht="17.25" customHeight="1" thickBot="1">
      <c r="A71" s="85"/>
      <c r="B71" s="85"/>
      <c r="C71" s="86"/>
      <c r="D71" s="86"/>
      <c r="E71" s="86"/>
      <c r="F71" s="47" t="s">
        <v>20</v>
      </c>
      <c r="G71" s="84">
        <v>7423</v>
      </c>
      <c r="H71" s="84"/>
      <c r="I71" s="2">
        <v>7423</v>
      </c>
      <c r="J71" s="2">
        <v>7423</v>
      </c>
      <c r="K71" s="2">
        <v>7376</v>
      </c>
      <c r="L71" s="2">
        <v>47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84">
        <v>0</v>
      </c>
      <c r="U71" s="84"/>
      <c r="V71" s="2">
        <v>0</v>
      </c>
      <c r="W71" s="84">
        <v>0</v>
      </c>
      <c r="X71" s="84"/>
      <c r="Y71" s="84"/>
    </row>
    <row r="72" spans="1:25" ht="18" customHeight="1" thickBot="1">
      <c r="A72" s="85"/>
      <c r="B72" s="85"/>
      <c r="C72" s="86"/>
      <c r="D72" s="86"/>
      <c r="E72" s="86"/>
      <c r="F72" s="47" t="s">
        <v>21</v>
      </c>
      <c r="G72" s="84">
        <v>164018</v>
      </c>
      <c r="H72" s="84"/>
      <c r="I72" s="2">
        <v>164018</v>
      </c>
      <c r="J72" s="2">
        <v>163865</v>
      </c>
      <c r="K72" s="2">
        <v>138139</v>
      </c>
      <c r="L72" s="2">
        <v>25726</v>
      </c>
      <c r="M72" s="2">
        <v>0</v>
      </c>
      <c r="N72" s="2">
        <v>153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84">
        <v>0</v>
      </c>
      <c r="U72" s="84"/>
      <c r="V72" s="2">
        <v>0</v>
      </c>
      <c r="W72" s="84">
        <v>0</v>
      </c>
      <c r="X72" s="84"/>
      <c r="Y72" s="84"/>
    </row>
    <row r="73" spans="1:25" ht="16.5" customHeight="1" thickBot="1">
      <c r="A73" s="85"/>
      <c r="B73" s="85">
        <v>80151</v>
      </c>
      <c r="C73" s="86" t="s">
        <v>89</v>
      </c>
      <c r="D73" s="86"/>
      <c r="E73" s="86"/>
      <c r="F73" s="48" t="s">
        <v>18</v>
      </c>
      <c r="G73" s="87">
        <v>973830</v>
      </c>
      <c r="H73" s="87"/>
      <c r="I73" s="3">
        <v>973830</v>
      </c>
      <c r="J73" s="3">
        <v>973830</v>
      </c>
      <c r="K73" s="3">
        <v>758219</v>
      </c>
      <c r="L73" s="3">
        <v>215611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87">
        <v>0</v>
      </c>
      <c r="U73" s="87"/>
      <c r="V73" s="3">
        <v>0</v>
      </c>
      <c r="W73" s="84">
        <v>0</v>
      </c>
      <c r="X73" s="84"/>
      <c r="Y73" s="84"/>
    </row>
    <row r="74" spans="1:25" ht="13.5" thickBot="1">
      <c r="A74" s="85"/>
      <c r="B74" s="85"/>
      <c r="C74" s="86"/>
      <c r="D74" s="86"/>
      <c r="E74" s="86"/>
      <c r="F74" s="47" t="s">
        <v>19</v>
      </c>
      <c r="G74" s="84">
        <v>-28274</v>
      </c>
      <c r="H74" s="84"/>
      <c r="I74" s="2">
        <v>-28274</v>
      </c>
      <c r="J74" s="2">
        <v>-28274</v>
      </c>
      <c r="K74" s="2">
        <v>-28274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84">
        <v>0</v>
      </c>
      <c r="U74" s="84"/>
      <c r="V74" s="2">
        <v>0</v>
      </c>
      <c r="W74" s="84">
        <v>0</v>
      </c>
      <c r="X74" s="84"/>
      <c r="Y74" s="84"/>
    </row>
    <row r="75" spans="1:25" ht="18" customHeight="1" thickBot="1">
      <c r="A75" s="85"/>
      <c r="B75" s="85"/>
      <c r="C75" s="86"/>
      <c r="D75" s="86"/>
      <c r="E75" s="86"/>
      <c r="F75" s="47" t="s">
        <v>20</v>
      </c>
      <c r="G75" s="84">
        <v>130</v>
      </c>
      <c r="H75" s="84"/>
      <c r="I75" s="2">
        <v>130</v>
      </c>
      <c r="J75" s="2">
        <v>0</v>
      </c>
      <c r="K75" s="2">
        <v>0</v>
      </c>
      <c r="L75" s="2">
        <v>0</v>
      </c>
      <c r="M75" s="2">
        <v>0</v>
      </c>
      <c r="N75" s="2">
        <v>130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84">
        <v>0</v>
      </c>
      <c r="U75" s="84"/>
      <c r="V75" s="2">
        <v>0</v>
      </c>
      <c r="W75" s="84">
        <v>0</v>
      </c>
      <c r="X75" s="84"/>
      <c r="Y75" s="84"/>
    </row>
    <row r="76" spans="1:25" ht="19.5" customHeight="1" thickBot="1">
      <c r="A76" s="85"/>
      <c r="B76" s="85"/>
      <c r="C76" s="86"/>
      <c r="D76" s="86"/>
      <c r="E76" s="86"/>
      <c r="F76" s="47" t="s">
        <v>21</v>
      </c>
      <c r="G76" s="84">
        <v>945686</v>
      </c>
      <c r="H76" s="84"/>
      <c r="I76" s="2">
        <v>945686</v>
      </c>
      <c r="J76" s="2">
        <v>945556</v>
      </c>
      <c r="K76" s="2">
        <v>729945</v>
      </c>
      <c r="L76" s="2">
        <v>215611</v>
      </c>
      <c r="M76" s="2">
        <v>0</v>
      </c>
      <c r="N76" s="2">
        <v>130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84">
        <v>0</v>
      </c>
      <c r="U76" s="84"/>
      <c r="V76" s="2">
        <v>0</v>
      </c>
      <c r="W76" s="84">
        <v>0</v>
      </c>
      <c r="X76" s="84"/>
      <c r="Y76" s="84"/>
    </row>
    <row r="77" spans="1:25" ht="17.25" customHeight="1" thickBot="1">
      <c r="A77" s="85"/>
      <c r="B77" s="85">
        <v>80195</v>
      </c>
      <c r="C77" s="86" t="s">
        <v>90</v>
      </c>
      <c r="D77" s="86"/>
      <c r="E77" s="86"/>
      <c r="F77" s="48" t="s">
        <v>18</v>
      </c>
      <c r="G77" s="87">
        <v>10427237</v>
      </c>
      <c r="H77" s="87"/>
      <c r="I77" s="3">
        <v>737793</v>
      </c>
      <c r="J77" s="3">
        <v>504211</v>
      </c>
      <c r="K77" s="3">
        <v>59300</v>
      </c>
      <c r="L77" s="3">
        <v>444911</v>
      </c>
      <c r="M77" s="3">
        <v>0</v>
      </c>
      <c r="N77" s="3">
        <v>0</v>
      </c>
      <c r="O77" s="3">
        <v>233582</v>
      </c>
      <c r="P77" s="3">
        <v>0</v>
      </c>
      <c r="Q77" s="3">
        <v>0</v>
      </c>
      <c r="R77" s="3">
        <v>9689444</v>
      </c>
      <c r="S77" s="3">
        <v>9689444</v>
      </c>
      <c r="T77" s="87">
        <v>7966241</v>
      </c>
      <c r="U77" s="87"/>
      <c r="V77" s="3">
        <v>0</v>
      </c>
      <c r="W77" s="84">
        <v>0</v>
      </c>
      <c r="X77" s="84"/>
      <c r="Y77" s="84"/>
    </row>
    <row r="78" spans="1:25" ht="17.25" customHeight="1" thickBot="1">
      <c r="A78" s="85"/>
      <c r="B78" s="85"/>
      <c r="C78" s="86"/>
      <c r="D78" s="86"/>
      <c r="E78" s="86"/>
      <c r="F78" s="47" t="s">
        <v>19</v>
      </c>
      <c r="G78" s="84">
        <v>-57260</v>
      </c>
      <c r="H78" s="84"/>
      <c r="I78" s="2">
        <v>-57260</v>
      </c>
      <c r="J78" s="2">
        <v>-57260</v>
      </c>
      <c r="K78" s="2">
        <v>-1800</v>
      </c>
      <c r="L78" s="2">
        <v>-55460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84">
        <v>0</v>
      </c>
      <c r="U78" s="84"/>
      <c r="V78" s="2">
        <v>0</v>
      </c>
      <c r="W78" s="84">
        <v>0</v>
      </c>
      <c r="X78" s="84"/>
      <c r="Y78" s="84"/>
    </row>
    <row r="79" spans="1:25" ht="17.25" customHeight="1" thickBot="1">
      <c r="A79" s="85"/>
      <c r="B79" s="85"/>
      <c r="C79" s="86"/>
      <c r="D79" s="86"/>
      <c r="E79" s="86"/>
      <c r="F79" s="47" t="s">
        <v>20</v>
      </c>
      <c r="G79" s="84">
        <v>0</v>
      </c>
      <c r="H79" s="84"/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84">
        <v>0</v>
      </c>
      <c r="U79" s="84"/>
      <c r="V79" s="2">
        <v>0</v>
      </c>
      <c r="W79" s="84">
        <v>0</v>
      </c>
      <c r="X79" s="84"/>
      <c r="Y79" s="84"/>
    </row>
    <row r="80" spans="1:25" ht="18" customHeight="1">
      <c r="A80" s="85"/>
      <c r="B80" s="85"/>
      <c r="C80" s="86"/>
      <c r="D80" s="86"/>
      <c r="E80" s="86"/>
      <c r="F80" s="47" t="s">
        <v>21</v>
      </c>
      <c r="G80" s="84">
        <v>10369977</v>
      </c>
      <c r="H80" s="84"/>
      <c r="I80" s="2">
        <v>680533</v>
      </c>
      <c r="J80" s="2">
        <v>446951</v>
      </c>
      <c r="K80" s="2">
        <v>57500</v>
      </c>
      <c r="L80" s="2">
        <v>389451</v>
      </c>
      <c r="M80" s="2">
        <v>0</v>
      </c>
      <c r="N80" s="2">
        <v>0</v>
      </c>
      <c r="O80" s="2">
        <v>233582</v>
      </c>
      <c r="P80" s="2">
        <v>0</v>
      </c>
      <c r="Q80" s="2">
        <v>0</v>
      </c>
      <c r="R80" s="2">
        <v>9689444</v>
      </c>
      <c r="S80" s="2">
        <v>9689444</v>
      </c>
      <c r="T80" s="84">
        <v>7966241</v>
      </c>
      <c r="U80" s="84"/>
      <c r="V80" s="2">
        <v>0</v>
      </c>
      <c r="W80" s="84">
        <v>0</v>
      </c>
      <c r="X80" s="84"/>
      <c r="Y80" s="84"/>
    </row>
    <row r="81" spans="1:25" ht="17.25" customHeight="1">
      <c r="A81" s="82">
        <v>851</v>
      </c>
      <c r="B81" s="82"/>
      <c r="C81" s="83" t="s">
        <v>72</v>
      </c>
      <c r="D81" s="83"/>
      <c r="E81" s="83"/>
      <c r="F81" s="47" t="s">
        <v>18</v>
      </c>
      <c r="G81" s="84">
        <v>2933572</v>
      </c>
      <c r="H81" s="84"/>
      <c r="I81" s="2">
        <v>2933572</v>
      </c>
      <c r="J81" s="2">
        <v>2933572</v>
      </c>
      <c r="K81" s="2">
        <v>0</v>
      </c>
      <c r="L81" s="2">
        <v>2933572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84">
        <v>0</v>
      </c>
      <c r="U81" s="84"/>
      <c r="V81" s="2">
        <v>0</v>
      </c>
      <c r="W81" s="84">
        <v>0</v>
      </c>
      <c r="X81" s="84"/>
      <c r="Y81" s="84"/>
    </row>
    <row r="82" spans="1:25" ht="18.75" customHeight="1">
      <c r="A82" s="82"/>
      <c r="B82" s="82"/>
      <c r="C82" s="83"/>
      <c r="D82" s="83"/>
      <c r="E82" s="83"/>
      <c r="F82" s="47" t="s">
        <v>19</v>
      </c>
      <c r="G82" s="84">
        <v>-64304</v>
      </c>
      <c r="H82" s="84"/>
      <c r="I82" s="2">
        <v>-64304</v>
      </c>
      <c r="J82" s="2">
        <v>-64304</v>
      </c>
      <c r="K82" s="2">
        <v>0</v>
      </c>
      <c r="L82" s="2">
        <v>-64304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84">
        <v>0</v>
      </c>
      <c r="U82" s="84"/>
      <c r="V82" s="2">
        <v>0</v>
      </c>
      <c r="W82" s="84">
        <v>0</v>
      </c>
      <c r="X82" s="84"/>
      <c r="Y82" s="84"/>
    </row>
    <row r="83" spans="1:25" ht="18" customHeight="1">
      <c r="A83" s="82"/>
      <c r="B83" s="82"/>
      <c r="C83" s="83"/>
      <c r="D83" s="83"/>
      <c r="E83" s="83"/>
      <c r="F83" s="47" t="s">
        <v>20</v>
      </c>
      <c r="G83" s="84">
        <v>576</v>
      </c>
      <c r="H83" s="84"/>
      <c r="I83" s="2">
        <v>576</v>
      </c>
      <c r="J83" s="2">
        <v>576</v>
      </c>
      <c r="K83" s="2">
        <v>0</v>
      </c>
      <c r="L83" s="2">
        <v>576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84">
        <v>0</v>
      </c>
      <c r="U83" s="84"/>
      <c r="V83" s="2">
        <v>0</v>
      </c>
      <c r="W83" s="84">
        <v>0</v>
      </c>
      <c r="X83" s="84"/>
      <c r="Y83" s="84"/>
    </row>
    <row r="84" spans="1:25" ht="21" customHeight="1" thickBot="1">
      <c r="A84" s="82"/>
      <c r="B84" s="82"/>
      <c r="C84" s="83"/>
      <c r="D84" s="83"/>
      <c r="E84" s="83"/>
      <c r="F84" s="47" t="s">
        <v>21</v>
      </c>
      <c r="G84" s="84">
        <v>2869844</v>
      </c>
      <c r="H84" s="84"/>
      <c r="I84" s="2">
        <v>2869844</v>
      </c>
      <c r="J84" s="2">
        <v>2869844</v>
      </c>
      <c r="K84" s="2">
        <v>0</v>
      </c>
      <c r="L84" s="2">
        <v>2869844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84">
        <v>0</v>
      </c>
      <c r="U84" s="84"/>
      <c r="V84" s="2">
        <v>0</v>
      </c>
      <c r="W84" s="84">
        <v>0</v>
      </c>
      <c r="X84" s="84"/>
      <c r="Y84" s="84"/>
    </row>
    <row r="85" spans="1:25" ht="18" customHeight="1" thickBot="1">
      <c r="A85" s="85"/>
      <c r="B85" s="85">
        <v>85156</v>
      </c>
      <c r="C85" s="86" t="s">
        <v>75</v>
      </c>
      <c r="D85" s="86"/>
      <c r="E85" s="86"/>
      <c r="F85" s="48" t="s">
        <v>18</v>
      </c>
      <c r="G85" s="87">
        <v>2081462</v>
      </c>
      <c r="H85" s="87"/>
      <c r="I85" s="3">
        <v>2081462</v>
      </c>
      <c r="J85" s="3">
        <v>2081462</v>
      </c>
      <c r="K85" s="3">
        <v>0</v>
      </c>
      <c r="L85" s="3">
        <v>2081462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87">
        <v>0</v>
      </c>
      <c r="U85" s="87"/>
      <c r="V85" s="3">
        <v>0</v>
      </c>
      <c r="W85" s="84">
        <v>0</v>
      </c>
      <c r="X85" s="84"/>
      <c r="Y85" s="84"/>
    </row>
    <row r="86" spans="1:25" ht="18" customHeight="1" thickBot="1">
      <c r="A86" s="85"/>
      <c r="B86" s="85"/>
      <c r="C86" s="86"/>
      <c r="D86" s="86"/>
      <c r="E86" s="86"/>
      <c r="F86" s="47" t="s">
        <v>19</v>
      </c>
      <c r="G86" s="84">
        <v>-64304</v>
      </c>
      <c r="H86" s="84"/>
      <c r="I86" s="2">
        <v>-64304</v>
      </c>
      <c r="J86" s="2">
        <v>-64304</v>
      </c>
      <c r="K86" s="2">
        <v>0</v>
      </c>
      <c r="L86" s="2">
        <v>-64304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84">
        <v>0</v>
      </c>
      <c r="U86" s="84"/>
      <c r="V86" s="2">
        <v>0</v>
      </c>
      <c r="W86" s="84">
        <v>0</v>
      </c>
      <c r="X86" s="84"/>
      <c r="Y86" s="84"/>
    </row>
    <row r="87" spans="1:25" ht="17.25" customHeight="1" thickBot="1">
      <c r="A87" s="85"/>
      <c r="B87" s="85"/>
      <c r="C87" s="86"/>
      <c r="D87" s="86"/>
      <c r="E87" s="86"/>
      <c r="F87" s="47" t="s">
        <v>20</v>
      </c>
      <c r="G87" s="84">
        <v>576</v>
      </c>
      <c r="H87" s="84"/>
      <c r="I87" s="2">
        <v>576</v>
      </c>
      <c r="J87" s="2">
        <v>576</v>
      </c>
      <c r="K87" s="2">
        <v>0</v>
      </c>
      <c r="L87" s="2">
        <v>576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84">
        <v>0</v>
      </c>
      <c r="U87" s="84"/>
      <c r="V87" s="2">
        <v>0</v>
      </c>
      <c r="W87" s="84">
        <v>0</v>
      </c>
      <c r="X87" s="84"/>
      <c r="Y87" s="84"/>
    </row>
    <row r="88" spans="1:25" ht="17.25" customHeight="1">
      <c r="A88" s="85"/>
      <c r="B88" s="85"/>
      <c r="C88" s="86"/>
      <c r="D88" s="86"/>
      <c r="E88" s="86"/>
      <c r="F88" s="47" t="s">
        <v>21</v>
      </c>
      <c r="G88" s="84">
        <v>2017734</v>
      </c>
      <c r="H88" s="84"/>
      <c r="I88" s="2">
        <v>2017734</v>
      </c>
      <c r="J88" s="2">
        <v>2017734</v>
      </c>
      <c r="K88" s="2">
        <v>0</v>
      </c>
      <c r="L88" s="2">
        <v>2017734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84">
        <v>0</v>
      </c>
      <c r="U88" s="84"/>
      <c r="V88" s="2">
        <v>0</v>
      </c>
      <c r="W88" s="84">
        <v>0</v>
      </c>
      <c r="X88" s="84"/>
      <c r="Y88" s="84"/>
    </row>
    <row r="89" spans="1:25" ht="17.25" customHeight="1">
      <c r="A89" s="82">
        <v>852</v>
      </c>
      <c r="B89" s="82"/>
      <c r="C89" s="83" t="s">
        <v>106</v>
      </c>
      <c r="D89" s="83"/>
      <c r="E89" s="83"/>
      <c r="F89" s="47" t="s">
        <v>18</v>
      </c>
      <c r="G89" s="84">
        <v>23803770.8</v>
      </c>
      <c r="H89" s="84"/>
      <c r="I89" s="2">
        <v>19588471.4</v>
      </c>
      <c r="J89" s="2">
        <v>19539571.4</v>
      </c>
      <c r="K89" s="2">
        <v>13894647</v>
      </c>
      <c r="L89" s="2">
        <v>5644924.4</v>
      </c>
      <c r="M89" s="2">
        <v>0</v>
      </c>
      <c r="N89" s="2">
        <v>48900</v>
      </c>
      <c r="O89" s="2">
        <v>0</v>
      </c>
      <c r="P89" s="2">
        <v>0</v>
      </c>
      <c r="Q89" s="2">
        <v>0</v>
      </c>
      <c r="R89" s="2">
        <v>4215299.4</v>
      </c>
      <c r="S89" s="2">
        <v>4215299.4</v>
      </c>
      <c r="T89" s="84">
        <v>0</v>
      </c>
      <c r="U89" s="84"/>
      <c r="V89" s="2">
        <v>0</v>
      </c>
      <c r="W89" s="84">
        <v>0</v>
      </c>
      <c r="X89" s="84"/>
      <c r="Y89" s="84"/>
    </row>
    <row r="90" spans="1:25" ht="12.75">
      <c r="A90" s="82"/>
      <c r="B90" s="82"/>
      <c r="C90" s="83"/>
      <c r="D90" s="83"/>
      <c r="E90" s="83"/>
      <c r="F90" s="47" t="s">
        <v>19</v>
      </c>
      <c r="G90" s="84">
        <v>0</v>
      </c>
      <c r="H90" s="84"/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84">
        <v>0</v>
      </c>
      <c r="U90" s="84"/>
      <c r="V90" s="2">
        <v>0</v>
      </c>
      <c r="W90" s="84">
        <v>0</v>
      </c>
      <c r="X90" s="84"/>
      <c r="Y90" s="84"/>
    </row>
    <row r="91" spans="1:25" ht="18" customHeight="1">
      <c r="A91" s="82"/>
      <c r="B91" s="82"/>
      <c r="C91" s="83"/>
      <c r="D91" s="83"/>
      <c r="E91" s="83"/>
      <c r="F91" s="47" t="s">
        <v>20</v>
      </c>
      <c r="G91" s="84">
        <v>381810</v>
      </c>
      <c r="H91" s="84"/>
      <c r="I91" s="2">
        <v>381810</v>
      </c>
      <c r="J91" s="2">
        <v>381810</v>
      </c>
      <c r="K91" s="2">
        <v>198831</v>
      </c>
      <c r="L91" s="2">
        <v>182979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84">
        <v>0</v>
      </c>
      <c r="U91" s="84"/>
      <c r="V91" s="2">
        <v>0</v>
      </c>
      <c r="W91" s="84">
        <v>0</v>
      </c>
      <c r="X91" s="84"/>
      <c r="Y91" s="84"/>
    </row>
    <row r="92" spans="1:25" ht="20.25" customHeight="1" thickBot="1">
      <c r="A92" s="82"/>
      <c r="B92" s="82"/>
      <c r="C92" s="83"/>
      <c r="D92" s="83"/>
      <c r="E92" s="83"/>
      <c r="F92" s="47" t="s">
        <v>21</v>
      </c>
      <c r="G92" s="84">
        <v>24185580.8</v>
      </c>
      <c r="H92" s="84"/>
      <c r="I92" s="2">
        <v>19970281.4</v>
      </c>
      <c r="J92" s="2">
        <v>19921381.4</v>
      </c>
      <c r="K92" s="2">
        <v>14093478</v>
      </c>
      <c r="L92" s="2">
        <v>5827903.4</v>
      </c>
      <c r="M92" s="2">
        <v>0</v>
      </c>
      <c r="N92" s="2">
        <v>48900</v>
      </c>
      <c r="O92" s="2">
        <v>0</v>
      </c>
      <c r="P92" s="2">
        <v>0</v>
      </c>
      <c r="Q92" s="2">
        <v>0</v>
      </c>
      <c r="R92" s="2">
        <v>4215299.4</v>
      </c>
      <c r="S92" s="2">
        <v>4215299.4</v>
      </c>
      <c r="T92" s="84">
        <v>0</v>
      </c>
      <c r="U92" s="84"/>
      <c r="V92" s="2">
        <v>0</v>
      </c>
      <c r="W92" s="84">
        <v>0</v>
      </c>
      <c r="X92" s="84"/>
      <c r="Y92" s="84"/>
    </row>
    <row r="93" spans="1:25" ht="19.5" customHeight="1" thickBot="1">
      <c r="A93" s="85"/>
      <c r="B93" s="85">
        <v>85202</v>
      </c>
      <c r="C93" s="86" t="s">
        <v>111</v>
      </c>
      <c r="D93" s="86"/>
      <c r="E93" s="86"/>
      <c r="F93" s="48" t="s">
        <v>18</v>
      </c>
      <c r="G93" s="87">
        <v>22123439</v>
      </c>
      <c r="H93" s="87"/>
      <c r="I93" s="3">
        <v>18422444</v>
      </c>
      <c r="J93" s="3">
        <v>18374444</v>
      </c>
      <c r="K93" s="3">
        <v>13070316</v>
      </c>
      <c r="L93" s="3">
        <v>5304128</v>
      </c>
      <c r="M93" s="3">
        <v>0</v>
      </c>
      <c r="N93" s="3">
        <v>48000</v>
      </c>
      <c r="O93" s="3">
        <v>0</v>
      </c>
      <c r="P93" s="3">
        <v>0</v>
      </c>
      <c r="Q93" s="3">
        <v>0</v>
      </c>
      <c r="R93" s="3">
        <v>3700995</v>
      </c>
      <c r="S93" s="3">
        <v>3700995</v>
      </c>
      <c r="T93" s="87">
        <v>0</v>
      </c>
      <c r="U93" s="87"/>
      <c r="V93" s="3">
        <v>0</v>
      </c>
      <c r="W93" s="84">
        <v>0</v>
      </c>
      <c r="X93" s="84"/>
      <c r="Y93" s="84"/>
    </row>
    <row r="94" spans="1:25" ht="13.5" thickBot="1">
      <c r="A94" s="85"/>
      <c r="B94" s="85"/>
      <c r="C94" s="86"/>
      <c r="D94" s="86"/>
      <c r="E94" s="86"/>
      <c r="F94" s="47" t="s">
        <v>19</v>
      </c>
      <c r="G94" s="84">
        <v>0</v>
      </c>
      <c r="H94" s="84"/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84">
        <v>0</v>
      </c>
      <c r="U94" s="84"/>
      <c r="V94" s="2">
        <v>0</v>
      </c>
      <c r="W94" s="84">
        <v>0</v>
      </c>
      <c r="X94" s="84"/>
      <c r="Y94" s="84"/>
    </row>
    <row r="95" spans="1:25" ht="18" customHeight="1" thickBot="1">
      <c r="A95" s="85"/>
      <c r="B95" s="85"/>
      <c r="C95" s="86"/>
      <c r="D95" s="86"/>
      <c r="E95" s="86"/>
      <c r="F95" s="47" t="s">
        <v>20</v>
      </c>
      <c r="G95" s="84">
        <v>381810</v>
      </c>
      <c r="H95" s="84"/>
      <c r="I95" s="2">
        <v>381810</v>
      </c>
      <c r="J95" s="2">
        <v>381810</v>
      </c>
      <c r="K95" s="2">
        <v>198831</v>
      </c>
      <c r="L95" s="2">
        <v>182979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84">
        <v>0</v>
      </c>
      <c r="U95" s="84"/>
      <c r="V95" s="2">
        <v>0</v>
      </c>
      <c r="W95" s="84">
        <v>0</v>
      </c>
      <c r="X95" s="84"/>
      <c r="Y95" s="84"/>
    </row>
    <row r="96" spans="1:25" ht="18" customHeight="1">
      <c r="A96" s="85"/>
      <c r="B96" s="85"/>
      <c r="C96" s="86"/>
      <c r="D96" s="86"/>
      <c r="E96" s="86"/>
      <c r="F96" s="47" t="s">
        <v>21</v>
      </c>
      <c r="G96" s="84">
        <v>22505249</v>
      </c>
      <c r="H96" s="84"/>
      <c r="I96" s="2">
        <v>18804254</v>
      </c>
      <c r="J96" s="2">
        <v>18756254</v>
      </c>
      <c r="K96" s="2">
        <v>13269147</v>
      </c>
      <c r="L96" s="2">
        <v>5487107</v>
      </c>
      <c r="M96" s="2">
        <v>0</v>
      </c>
      <c r="N96" s="2">
        <v>48000</v>
      </c>
      <c r="O96" s="2">
        <v>0</v>
      </c>
      <c r="P96" s="2">
        <v>0</v>
      </c>
      <c r="Q96" s="2">
        <v>0</v>
      </c>
      <c r="R96" s="2">
        <v>3700995</v>
      </c>
      <c r="S96" s="2">
        <v>3700995</v>
      </c>
      <c r="T96" s="84">
        <v>0</v>
      </c>
      <c r="U96" s="84"/>
      <c r="V96" s="2">
        <v>0</v>
      </c>
      <c r="W96" s="84">
        <v>0</v>
      </c>
      <c r="X96" s="84"/>
      <c r="Y96" s="84"/>
    </row>
    <row r="97" spans="1:25" ht="16.5" customHeight="1">
      <c r="A97" s="82">
        <v>855</v>
      </c>
      <c r="B97" s="82"/>
      <c r="C97" s="83" t="s">
        <v>126</v>
      </c>
      <c r="D97" s="83"/>
      <c r="E97" s="83"/>
      <c r="F97" s="47" t="s">
        <v>18</v>
      </c>
      <c r="G97" s="84">
        <v>7028811</v>
      </c>
      <c r="H97" s="84"/>
      <c r="I97" s="2">
        <v>6978147</v>
      </c>
      <c r="J97" s="2">
        <v>5248632</v>
      </c>
      <c r="K97" s="2">
        <v>3712476</v>
      </c>
      <c r="L97" s="2">
        <v>1536156</v>
      </c>
      <c r="M97" s="2">
        <v>253200</v>
      </c>
      <c r="N97" s="2">
        <v>1476315</v>
      </c>
      <c r="O97" s="2">
        <v>0</v>
      </c>
      <c r="P97" s="2">
        <v>0</v>
      </c>
      <c r="Q97" s="2">
        <v>0</v>
      </c>
      <c r="R97" s="2">
        <v>50664</v>
      </c>
      <c r="S97" s="2">
        <v>50664</v>
      </c>
      <c r="T97" s="84">
        <v>0</v>
      </c>
      <c r="U97" s="84"/>
      <c r="V97" s="2">
        <v>0</v>
      </c>
      <c r="W97" s="84">
        <v>0</v>
      </c>
      <c r="X97" s="84"/>
      <c r="Y97" s="84"/>
    </row>
    <row r="98" spans="1:25" ht="17.25" customHeight="1">
      <c r="A98" s="82"/>
      <c r="B98" s="82"/>
      <c r="C98" s="83"/>
      <c r="D98" s="83"/>
      <c r="E98" s="83"/>
      <c r="F98" s="47" t="s">
        <v>19</v>
      </c>
      <c r="G98" s="84">
        <v>-53613</v>
      </c>
      <c r="H98" s="84"/>
      <c r="I98" s="2">
        <v>-53613</v>
      </c>
      <c r="J98" s="2">
        <v>-53613</v>
      </c>
      <c r="K98" s="2">
        <v>-213</v>
      </c>
      <c r="L98" s="2">
        <v>-53400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84">
        <v>0</v>
      </c>
      <c r="U98" s="84"/>
      <c r="V98" s="2">
        <v>0</v>
      </c>
      <c r="W98" s="84">
        <v>0</v>
      </c>
      <c r="X98" s="84"/>
      <c r="Y98" s="84"/>
    </row>
    <row r="99" spans="1:25" ht="16.5" customHeight="1">
      <c r="A99" s="82"/>
      <c r="B99" s="82"/>
      <c r="C99" s="83"/>
      <c r="D99" s="83"/>
      <c r="E99" s="83"/>
      <c r="F99" s="47" t="s">
        <v>20</v>
      </c>
      <c r="G99" s="84">
        <v>53613</v>
      </c>
      <c r="H99" s="84"/>
      <c r="I99" s="2">
        <v>53613</v>
      </c>
      <c r="J99" s="2">
        <v>53613</v>
      </c>
      <c r="K99" s="2">
        <v>53613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84">
        <v>0</v>
      </c>
      <c r="U99" s="84"/>
      <c r="V99" s="2">
        <v>0</v>
      </c>
      <c r="W99" s="84">
        <v>0</v>
      </c>
      <c r="X99" s="84"/>
      <c r="Y99" s="84"/>
    </row>
    <row r="100" spans="1:25" ht="20.25" customHeight="1" thickBot="1">
      <c r="A100" s="82"/>
      <c r="B100" s="82"/>
      <c r="C100" s="83"/>
      <c r="D100" s="83"/>
      <c r="E100" s="83"/>
      <c r="F100" s="47" t="s">
        <v>21</v>
      </c>
      <c r="G100" s="84">
        <v>7028811</v>
      </c>
      <c r="H100" s="84"/>
      <c r="I100" s="2">
        <v>6978147</v>
      </c>
      <c r="J100" s="2">
        <v>5248632</v>
      </c>
      <c r="K100" s="2">
        <v>3765876</v>
      </c>
      <c r="L100" s="2">
        <v>1482756</v>
      </c>
      <c r="M100" s="2">
        <v>253200</v>
      </c>
      <c r="N100" s="2">
        <v>1476315</v>
      </c>
      <c r="O100" s="2">
        <v>0</v>
      </c>
      <c r="P100" s="2">
        <v>0</v>
      </c>
      <c r="Q100" s="2">
        <v>0</v>
      </c>
      <c r="R100" s="2">
        <v>50664</v>
      </c>
      <c r="S100" s="2">
        <v>50664</v>
      </c>
      <c r="T100" s="84">
        <v>0</v>
      </c>
      <c r="U100" s="84"/>
      <c r="V100" s="2">
        <v>0</v>
      </c>
      <c r="W100" s="84">
        <v>0</v>
      </c>
      <c r="X100" s="84"/>
      <c r="Y100" s="84"/>
    </row>
    <row r="101" spans="1:25" ht="19.5" customHeight="1" thickBot="1">
      <c r="A101" s="85"/>
      <c r="B101" s="85">
        <v>85504</v>
      </c>
      <c r="C101" s="86" t="s">
        <v>127</v>
      </c>
      <c r="D101" s="86"/>
      <c r="E101" s="86"/>
      <c r="F101" s="48" t="s">
        <v>18</v>
      </c>
      <c r="G101" s="87">
        <v>40300</v>
      </c>
      <c r="H101" s="87"/>
      <c r="I101" s="3">
        <v>40300</v>
      </c>
      <c r="J101" s="3">
        <v>1300</v>
      </c>
      <c r="K101" s="3">
        <v>1300</v>
      </c>
      <c r="L101" s="3">
        <v>0</v>
      </c>
      <c r="M101" s="3">
        <v>0</v>
      </c>
      <c r="N101" s="3">
        <v>39000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87">
        <v>0</v>
      </c>
      <c r="U101" s="87"/>
      <c r="V101" s="3">
        <v>0</v>
      </c>
      <c r="W101" s="84">
        <v>0</v>
      </c>
      <c r="X101" s="84"/>
      <c r="Y101" s="84"/>
    </row>
    <row r="102" spans="1:25" ht="17.25" customHeight="1" thickBot="1">
      <c r="A102" s="85"/>
      <c r="B102" s="85"/>
      <c r="C102" s="86"/>
      <c r="D102" s="86"/>
      <c r="E102" s="86"/>
      <c r="F102" s="47" t="s">
        <v>19</v>
      </c>
      <c r="G102" s="84">
        <v>-213</v>
      </c>
      <c r="H102" s="84"/>
      <c r="I102" s="2">
        <v>-213</v>
      </c>
      <c r="J102" s="2">
        <v>-213</v>
      </c>
      <c r="K102" s="2">
        <v>-213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84">
        <v>0</v>
      </c>
      <c r="U102" s="84"/>
      <c r="V102" s="2">
        <v>0</v>
      </c>
      <c r="W102" s="84">
        <v>0</v>
      </c>
      <c r="X102" s="84"/>
      <c r="Y102" s="84"/>
    </row>
    <row r="103" spans="1:25" ht="18" customHeight="1" thickBot="1">
      <c r="A103" s="85"/>
      <c r="B103" s="85"/>
      <c r="C103" s="86"/>
      <c r="D103" s="86"/>
      <c r="E103" s="86"/>
      <c r="F103" s="47" t="s">
        <v>20</v>
      </c>
      <c r="G103" s="84">
        <v>213</v>
      </c>
      <c r="H103" s="84"/>
      <c r="I103" s="2">
        <v>213</v>
      </c>
      <c r="J103" s="2">
        <v>213</v>
      </c>
      <c r="K103" s="2">
        <v>213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84">
        <v>0</v>
      </c>
      <c r="U103" s="84"/>
      <c r="V103" s="2">
        <v>0</v>
      </c>
      <c r="W103" s="84">
        <v>0</v>
      </c>
      <c r="X103" s="84"/>
      <c r="Y103" s="84"/>
    </row>
    <row r="104" spans="1:25" ht="18" customHeight="1" thickBot="1">
      <c r="A104" s="85"/>
      <c r="B104" s="85"/>
      <c r="C104" s="86"/>
      <c r="D104" s="86"/>
      <c r="E104" s="86"/>
      <c r="F104" s="47" t="s">
        <v>21</v>
      </c>
      <c r="G104" s="84">
        <v>40300</v>
      </c>
      <c r="H104" s="84"/>
      <c r="I104" s="2">
        <v>40300</v>
      </c>
      <c r="J104" s="2">
        <v>1300</v>
      </c>
      <c r="K104" s="2">
        <v>1300</v>
      </c>
      <c r="L104" s="2">
        <v>0</v>
      </c>
      <c r="M104" s="2">
        <v>0</v>
      </c>
      <c r="N104" s="2">
        <v>39000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84">
        <v>0</v>
      </c>
      <c r="U104" s="84"/>
      <c r="V104" s="2">
        <v>0</v>
      </c>
      <c r="W104" s="84">
        <v>0</v>
      </c>
      <c r="X104" s="84"/>
      <c r="Y104" s="84"/>
    </row>
    <row r="105" spans="1:25" ht="18" customHeight="1" thickBot="1">
      <c r="A105" s="85"/>
      <c r="B105" s="85">
        <v>85508</v>
      </c>
      <c r="C105" s="86" t="s">
        <v>128</v>
      </c>
      <c r="D105" s="86"/>
      <c r="E105" s="86"/>
      <c r="F105" s="48" t="s">
        <v>18</v>
      </c>
      <c r="G105" s="87">
        <v>1524977</v>
      </c>
      <c r="H105" s="87"/>
      <c r="I105" s="3">
        <v>1524977</v>
      </c>
      <c r="J105" s="3">
        <v>54282</v>
      </c>
      <c r="K105" s="3">
        <v>52500</v>
      </c>
      <c r="L105" s="3">
        <v>1782</v>
      </c>
      <c r="M105" s="3">
        <v>160000</v>
      </c>
      <c r="N105" s="3">
        <v>1310695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87">
        <v>0</v>
      </c>
      <c r="U105" s="87"/>
      <c r="V105" s="3">
        <v>0</v>
      </c>
      <c r="W105" s="84">
        <v>0</v>
      </c>
      <c r="X105" s="84"/>
      <c r="Y105" s="84"/>
    </row>
    <row r="106" spans="1:25" ht="17.25" customHeight="1" thickBot="1">
      <c r="A106" s="85"/>
      <c r="B106" s="85"/>
      <c r="C106" s="86"/>
      <c r="D106" s="86"/>
      <c r="E106" s="86"/>
      <c r="F106" s="47" t="s">
        <v>19</v>
      </c>
      <c r="G106" s="84">
        <v>-900</v>
      </c>
      <c r="H106" s="84"/>
      <c r="I106" s="2">
        <v>-900</v>
      </c>
      <c r="J106" s="2">
        <v>-900</v>
      </c>
      <c r="K106" s="2">
        <v>0</v>
      </c>
      <c r="L106" s="2">
        <v>-900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84">
        <v>0</v>
      </c>
      <c r="U106" s="84"/>
      <c r="V106" s="2">
        <v>0</v>
      </c>
      <c r="W106" s="84">
        <v>0</v>
      </c>
      <c r="X106" s="84"/>
      <c r="Y106" s="84"/>
    </row>
    <row r="107" spans="1:25" ht="18.75" customHeight="1" thickBot="1">
      <c r="A107" s="85"/>
      <c r="B107" s="85"/>
      <c r="C107" s="86"/>
      <c r="D107" s="86"/>
      <c r="E107" s="86"/>
      <c r="F107" s="47" t="s">
        <v>20</v>
      </c>
      <c r="G107" s="84">
        <v>900</v>
      </c>
      <c r="H107" s="84"/>
      <c r="I107" s="2">
        <v>900</v>
      </c>
      <c r="J107" s="2">
        <v>900</v>
      </c>
      <c r="K107" s="2">
        <v>900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84">
        <v>0</v>
      </c>
      <c r="U107" s="84"/>
      <c r="V107" s="2">
        <v>0</v>
      </c>
      <c r="W107" s="84">
        <v>0</v>
      </c>
      <c r="X107" s="84"/>
      <c r="Y107" s="84"/>
    </row>
    <row r="108" spans="1:25" ht="18.75" customHeight="1" thickBot="1">
      <c r="A108" s="85"/>
      <c r="B108" s="85"/>
      <c r="C108" s="86"/>
      <c r="D108" s="86"/>
      <c r="E108" s="86"/>
      <c r="F108" s="47" t="s">
        <v>21</v>
      </c>
      <c r="G108" s="84">
        <v>1524977</v>
      </c>
      <c r="H108" s="84"/>
      <c r="I108" s="2">
        <v>1524977</v>
      </c>
      <c r="J108" s="2">
        <v>54282</v>
      </c>
      <c r="K108" s="2">
        <v>53400</v>
      </c>
      <c r="L108" s="2">
        <v>882</v>
      </c>
      <c r="M108" s="2">
        <v>160000</v>
      </c>
      <c r="N108" s="2">
        <v>1310695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84">
        <v>0</v>
      </c>
      <c r="U108" s="84"/>
      <c r="V108" s="2">
        <v>0</v>
      </c>
      <c r="W108" s="84">
        <v>0</v>
      </c>
      <c r="X108" s="84"/>
      <c r="Y108" s="84"/>
    </row>
    <row r="109" spans="1:25" ht="18.75" customHeight="1" thickBot="1">
      <c r="A109" s="85"/>
      <c r="B109" s="85">
        <v>85510</v>
      </c>
      <c r="C109" s="86" t="s">
        <v>129</v>
      </c>
      <c r="D109" s="86"/>
      <c r="E109" s="86"/>
      <c r="F109" s="48" t="s">
        <v>18</v>
      </c>
      <c r="G109" s="87">
        <v>5463534</v>
      </c>
      <c r="H109" s="87"/>
      <c r="I109" s="3">
        <v>5412870</v>
      </c>
      <c r="J109" s="3">
        <v>5193050</v>
      </c>
      <c r="K109" s="3">
        <v>3658676</v>
      </c>
      <c r="L109" s="3">
        <v>1534374</v>
      </c>
      <c r="M109" s="3">
        <v>93200</v>
      </c>
      <c r="N109" s="3">
        <v>126620</v>
      </c>
      <c r="O109" s="3">
        <v>0</v>
      </c>
      <c r="P109" s="3">
        <v>0</v>
      </c>
      <c r="Q109" s="3">
        <v>0</v>
      </c>
      <c r="R109" s="3">
        <v>50664</v>
      </c>
      <c r="S109" s="3">
        <v>50664</v>
      </c>
      <c r="T109" s="87">
        <v>0</v>
      </c>
      <c r="U109" s="87"/>
      <c r="V109" s="3">
        <v>0</v>
      </c>
      <c r="W109" s="84">
        <v>0</v>
      </c>
      <c r="X109" s="84"/>
      <c r="Y109" s="84"/>
    </row>
    <row r="110" spans="1:25" ht="18" customHeight="1" thickBot="1">
      <c r="A110" s="85"/>
      <c r="B110" s="85"/>
      <c r="C110" s="86"/>
      <c r="D110" s="86"/>
      <c r="E110" s="86"/>
      <c r="F110" s="47" t="s">
        <v>19</v>
      </c>
      <c r="G110" s="84">
        <v>-52500</v>
      </c>
      <c r="H110" s="84"/>
      <c r="I110" s="2">
        <v>-52500</v>
      </c>
      <c r="J110" s="2">
        <v>-52500</v>
      </c>
      <c r="K110" s="2">
        <v>0</v>
      </c>
      <c r="L110" s="2">
        <v>-52500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84">
        <v>0</v>
      </c>
      <c r="U110" s="84"/>
      <c r="V110" s="2">
        <v>0</v>
      </c>
      <c r="W110" s="84">
        <v>0</v>
      </c>
      <c r="X110" s="84"/>
      <c r="Y110" s="84"/>
    </row>
    <row r="111" spans="1:25" ht="19.5" customHeight="1" thickBot="1">
      <c r="A111" s="85"/>
      <c r="B111" s="85"/>
      <c r="C111" s="86"/>
      <c r="D111" s="86"/>
      <c r="E111" s="86"/>
      <c r="F111" s="47" t="s">
        <v>20</v>
      </c>
      <c r="G111" s="84">
        <v>52500</v>
      </c>
      <c r="H111" s="84"/>
      <c r="I111" s="2">
        <v>52500</v>
      </c>
      <c r="J111" s="2">
        <v>52500</v>
      </c>
      <c r="K111" s="2">
        <v>52500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84">
        <v>0</v>
      </c>
      <c r="U111" s="84"/>
      <c r="V111" s="2">
        <v>0</v>
      </c>
      <c r="W111" s="84">
        <v>0</v>
      </c>
      <c r="X111" s="84"/>
      <c r="Y111" s="84"/>
    </row>
    <row r="112" spans="1:25" ht="17.25" customHeight="1">
      <c r="A112" s="85"/>
      <c r="B112" s="85"/>
      <c r="C112" s="86"/>
      <c r="D112" s="86"/>
      <c r="E112" s="86"/>
      <c r="F112" s="47" t="s">
        <v>21</v>
      </c>
      <c r="G112" s="84">
        <v>5463534</v>
      </c>
      <c r="H112" s="84"/>
      <c r="I112" s="2">
        <v>5412870</v>
      </c>
      <c r="J112" s="2">
        <v>5193050</v>
      </c>
      <c r="K112" s="2">
        <v>3711176</v>
      </c>
      <c r="L112" s="2">
        <v>1481874</v>
      </c>
      <c r="M112" s="2">
        <v>93200</v>
      </c>
      <c r="N112" s="2">
        <v>126620</v>
      </c>
      <c r="O112" s="2">
        <v>0</v>
      </c>
      <c r="P112" s="2">
        <v>0</v>
      </c>
      <c r="Q112" s="2">
        <v>0</v>
      </c>
      <c r="R112" s="2">
        <v>50664</v>
      </c>
      <c r="S112" s="2">
        <v>50664</v>
      </c>
      <c r="T112" s="84">
        <v>0</v>
      </c>
      <c r="U112" s="84"/>
      <c r="V112" s="2">
        <v>0</v>
      </c>
      <c r="W112" s="84">
        <v>0</v>
      </c>
      <c r="X112" s="84"/>
      <c r="Y112" s="84"/>
    </row>
    <row r="113" spans="1:25" ht="18.75" customHeight="1">
      <c r="A113" s="89" t="s">
        <v>22</v>
      </c>
      <c r="B113" s="89"/>
      <c r="C113" s="89"/>
      <c r="D113" s="89"/>
      <c r="E113" s="89"/>
      <c r="F113" s="47" t="s">
        <v>18</v>
      </c>
      <c r="G113" s="88">
        <v>127197305.05</v>
      </c>
      <c r="H113" s="88"/>
      <c r="I113" s="4">
        <v>84768702.65</v>
      </c>
      <c r="J113" s="4">
        <v>78940054.77</v>
      </c>
      <c r="K113" s="4">
        <v>51930705.8</v>
      </c>
      <c r="L113" s="4">
        <v>27009348.97</v>
      </c>
      <c r="M113" s="4">
        <v>1702385.88</v>
      </c>
      <c r="N113" s="4">
        <v>2824162</v>
      </c>
      <c r="O113" s="4">
        <v>1017749</v>
      </c>
      <c r="P113" s="4">
        <v>219000</v>
      </c>
      <c r="Q113" s="4">
        <v>65351</v>
      </c>
      <c r="R113" s="4">
        <v>42428602.4</v>
      </c>
      <c r="S113" s="4">
        <v>42428602.4</v>
      </c>
      <c r="T113" s="88">
        <v>30610713</v>
      </c>
      <c r="U113" s="88"/>
      <c r="V113" s="4">
        <v>0</v>
      </c>
      <c r="W113" s="84">
        <v>0</v>
      </c>
      <c r="X113" s="84"/>
      <c r="Y113" s="84"/>
    </row>
    <row r="114" spans="1:25" ht="17.25" customHeight="1">
      <c r="A114" s="89"/>
      <c r="B114" s="89"/>
      <c r="C114" s="89"/>
      <c r="D114" s="89"/>
      <c r="E114" s="89"/>
      <c r="F114" s="47" t="s">
        <v>19</v>
      </c>
      <c r="G114" s="88">
        <v>-274106</v>
      </c>
      <c r="H114" s="88"/>
      <c r="I114" s="4">
        <v>-274106</v>
      </c>
      <c r="J114" s="4">
        <v>-250679</v>
      </c>
      <c r="K114" s="4">
        <v>-50316</v>
      </c>
      <c r="L114" s="4">
        <v>-200363</v>
      </c>
      <c r="M114" s="4">
        <v>0</v>
      </c>
      <c r="N114" s="4">
        <v>-23427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88">
        <v>0</v>
      </c>
      <c r="U114" s="88"/>
      <c r="V114" s="4">
        <v>0</v>
      </c>
      <c r="W114" s="84">
        <v>0</v>
      </c>
      <c r="X114" s="84"/>
      <c r="Y114" s="84"/>
    </row>
    <row r="115" spans="1:25" ht="17.25" customHeight="1">
      <c r="A115" s="89"/>
      <c r="B115" s="89"/>
      <c r="C115" s="89"/>
      <c r="D115" s="89"/>
      <c r="E115" s="89"/>
      <c r="F115" s="47" t="s">
        <v>20</v>
      </c>
      <c r="G115" s="88">
        <v>622518</v>
      </c>
      <c r="H115" s="88"/>
      <c r="I115" s="4">
        <v>622518</v>
      </c>
      <c r="J115" s="4">
        <v>622388</v>
      </c>
      <c r="K115" s="4">
        <v>386685</v>
      </c>
      <c r="L115" s="4">
        <v>235703</v>
      </c>
      <c r="M115" s="4">
        <v>0</v>
      </c>
      <c r="N115" s="4">
        <v>130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88">
        <v>0</v>
      </c>
      <c r="U115" s="88"/>
      <c r="V115" s="4">
        <v>0</v>
      </c>
      <c r="W115" s="84">
        <v>0</v>
      </c>
      <c r="X115" s="84"/>
      <c r="Y115" s="84"/>
    </row>
    <row r="116" spans="1:25" ht="20.25" customHeight="1">
      <c r="A116" s="89"/>
      <c r="B116" s="89"/>
      <c r="C116" s="89"/>
      <c r="D116" s="89"/>
      <c r="E116" s="89"/>
      <c r="F116" s="47" t="s">
        <v>21</v>
      </c>
      <c r="G116" s="88">
        <v>127545717.05</v>
      </c>
      <c r="H116" s="88"/>
      <c r="I116" s="4">
        <v>85117114.65</v>
      </c>
      <c r="J116" s="4">
        <v>79311763.77</v>
      </c>
      <c r="K116" s="4">
        <v>52267074.8</v>
      </c>
      <c r="L116" s="4">
        <v>27044688.97</v>
      </c>
      <c r="M116" s="4">
        <v>1702385.88</v>
      </c>
      <c r="N116" s="4">
        <v>2800865</v>
      </c>
      <c r="O116" s="4">
        <v>1017749</v>
      </c>
      <c r="P116" s="4">
        <v>219000</v>
      </c>
      <c r="Q116" s="4">
        <v>65351</v>
      </c>
      <c r="R116" s="4">
        <v>42428602.4</v>
      </c>
      <c r="S116" s="4">
        <v>42428602.4</v>
      </c>
      <c r="T116" s="88">
        <v>30610713</v>
      </c>
      <c r="U116" s="88"/>
      <c r="V116" s="4">
        <v>0</v>
      </c>
      <c r="W116" s="84">
        <v>0</v>
      </c>
      <c r="X116" s="84"/>
      <c r="Y116" s="84"/>
    </row>
  </sheetData>
  <sheetProtection/>
  <mergeCells count="417">
    <mergeCell ref="G116:H116"/>
    <mergeCell ref="T116:U116"/>
    <mergeCell ref="W116:Y116"/>
    <mergeCell ref="A113:E116"/>
    <mergeCell ref="G113:H113"/>
    <mergeCell ref="T113:U113"/>
    <mergeCell ref="W113:Y113"/>
    <mergeCell ref="G114:H114"/>
    <mergeCell ref="T114:U114"/>
    <mergeCell ref="W114:Y114"/>
    <mergeCell ref="G115:H115"/>
    <mergeCell ref="T115:U115"/>
    <mergeCell ref="W115:Y115"/>
    <mergeCell ref="T110:U110"/>
    <mergeCell ref="W110:Y110"/>
    <mergeCell ref="G111:H111"/>
    <mergeCell ref="T111:U111"/>
    <mergeCell ref="W111:Y111"/>
    <mergeCell ref="G112:H112"/>
    <mergeCell ref="T112:U112"/>
    <mergeCell ref="W112:Y112"/>
    <mergeCell ref="G108:H108"/>
    <mergeCell ref="T108:U108"/>
    <mergeCell ref="W108:Y108"/>
    <mergeCell ref="A109:A112"/>
    <mergeCell ref="B109:B112"/>
    <mergeCell ref="C109:E112"/>
    <mergeCell ref="G109:H109"/>
    <mergeCell ref="T109:U109"/>
    <mergeCell ref="W109:Y109"/>
    <mergeCell ref="G110:H110"/>
    <mergeCell ref="W105:Y105"/>
    <mergeCell ref="G106:H106"/>
    <mergeCell ref="T106:U106"/>
    <mergeCell ref="W106:Y106"/>
    <mergeCell ref="G107:H107"/>
    <mergeCell ref="T107:U107"/>
    <mergeCell ref="W107:Y107"/>
    <mergeCell ref="T103:U103"/>
    <mergeCell ref="W103:Y103"/>
    <mergeCell ref="G104:H104"/>
    <mergeCell ref="T104:U104"/>
    <mergeCell ref="W104:Y104"/>
    <mergeCell ref="A105:A108"/>
    <mergeCell ref="B105:B108"/>
    <mergeCell ref="C105:E108"/>
    <mergeCell ref="G105:H105"/>
    <mergeCell ref="T105:U105"/>
    <mergeCell ref="A101:A104"/>
    <mergeCell ref="B101:B104"/>
    <mergeCell ref="C101:E104"/>
    <mergeCell ref="G101:H101"/>
    <mergeCell ref="T101:U101"/>
    <mergeCell ref="W101:Y101"/>
    <mergeCell ref="G102:H102"/>
    <mergeCell ref="T102:U102"/>
    <mergeCell ref="W102:Y102"/>
    <mergeCell ref="G103:H103"/>
    <mergeCell ref="T98:U98"/>
    <mergeCell ref="W98:Y98"/>
    <mergeCell ref="G99:H99"/>
    <mergeCell ref="T99:U99"/>
    <mergeCell ref="W99:Y99"/>
    <mergeCell ref="G100:H100"/>
    <mergeCell ref="T100:U100"/>
    <mergeCell ref="W100:Y100"/>
    <mergeCell ref="G96:H96"/>
    <mergeCell ref="T96:U96"/>
    <mergeCell ref="W96:Y96"/>
    <mergeCell ref="A97:A100"/>
    <mergeCell ref="B97:B100"/>
    <mergeCell ref="C97:E100"/>
    <mergeCell ref="G97:H97"/>
    <mergeCell ref="T97:U97"/>
    <mergeCell ref="W97:Y97"/>
    <mergeCell ref="G98:H98"/>
    <mergeCell ref="W93:Y93"/>
    <mergeCell ref="G94:H94"/>
    <mergeCell ref="T94:U94"/>
    <mergeCell ref="W94:Y94"/>
    <mergeCell ref="G95:H95"/>
    <mergeCell ref="T95:U95"/>
    <mergeCell ref="W95:Y95"/>
    <mergeCell ref="T91:U91"/>
    <mergeCell ref="W91:Y91"/>
    <mergeCell ref="G92:H92"/>
    <mergeCell ref="T92:U92"/>
    <mergeCell ref="W92:Y92"/>
    <mergeCell ref="A93:A96"/>
    <mergeCell ref="B93:B96"/>
    <mergeCell ref="C93:E96"/>
    <mergeCell ref="G93:H93"/>
    <mergeCell ref="T93:U93"/>
    <mergeCell ref="A89:A92"/>
    <mergeCell ref="B89:B92"/>
    <mergeCell ref="C89:E92"/>
    <mergeCell ref="G89:H89"/>
    <mergeCell ref="T89:U89"/>
    <mergeCell ref="W89:Y89"/>
    <mergeCell ref="G90:H90"/>
    <mergeCell ref="T90:U90"/>
    <mergeCell ref="W90:Y90"/>
    <mergeCell ref="G91:H91"/>
    <mergeCell ref="G87:H87"/>
    <mergeCell ref="T87:U87"/>
    <mergeCell ref="W87:Y87"/>
    <mergeCell ref="G88:H88"/>
    <mergeCell ref="T88:U88"/>
    <mergeCell ref="W88:Y88"/>
    <mergeCell ref="G85:H85"/>
    <mergeCell ref="T85:U85"/>
    <mergeCell ref="W85:Y85"/>
    <mergeCell ref="G86:H86"/>
    <mergeCell ref="T86:U86"/>
    <mergeCell ref="W86:Y86"/>
    <mergeCell ref="A81:A84"/>
    <mergeCell ref="B81:B84"/>
    <mergeCell ref="C81:E84"/>
    <mergeCell ref="A85:A88"/>
    <mergeCell ref="B85:B88"/>
    <mergeCell ref="C85:E88"/>
    <mergeCell ref="G84:H84"/>
    <mergeCell ref="T84:U84"/>
    <mergeCell ref="W84:Y84"/>
    <mergeCell ref="G81:H81"/>
    <mergeCell ref="T81:U81"/>
    <mergeCell ref="W81:Y81"/>
    <mergeCell ref="G82:H82"/>
    <mergeCell ref="T82:U82"/>
    <mergeCell ref="W82:Y82"/>
    <mergeCell ref="G83:H83"/>
    <mergeCell ref="T83:U83"/>
    <mergeCell ref="W83:Y83"/>
    <mergeCell ref="T78:U78"/>
    <mergeCell ref="W78:Y78"/>
    <mergeCell ref="G79:H79"/>
    <mergeCell ref="T79:U79"/>
    <mergeCell ref="W79:Y79"/>
    <mergeCell ref="G80:H80"/>
    <mergeCell ref="T80:U80"/>
    <mergeCell ref="W80:Y80"/>
    <mergeCell ref="G76:H76"/>
    <mergeCell ref="T76:U76"/>
    <mergeCell ref="W76:Y76"/>
    <mergeCell ref="A77:A80"/>
    <mergeCell ref="B77:B80"/>
    <mergeCell ref="C77:E80"/>
    <mergeCell ref="G77:H77"/>
    <mergeCell ref="T77:U77"/>
    <mergeCell ref="W77:Y77"/>
    <mergeCell ref="G78:H78"/>
    <mergeCell ref="W73:Y73"/>
    <mergeCell ref="G74:H74"/>
    <mergeCell ref="T74:U74"/>
    <mergeCell ref="W74:Y74"/>
    <mergeCell ref="G75:H75"/>
    <mergeCell ref="T75:U75"/>
    <mergeCell ref="W75:Y75"/>
    <mergeCell ref="T71:U71"/>
    <mergeCell ref="W71:Y71"/>
    <mergeCell ref="G72:H72"/>
    <mergeCell ref="T72:U72"/>
    <mergeCell ref="W72:Y72"/>
    <mergeCell ref="A73:A76"/>
    <mergeCell ref="B73:B76"/>
    <mergeCell ref="C73:E76"/>
    <mergeCell ref="G73:H73"/>
    <mergeCell ref="T73:U73"/>
    <mergeCell ref="A69:A72"/>
    <mergeCell ref="B69:B72"/>
    <mergeCell ref="C69:E72"/>
    <mergeCell ref="G69:H69"/>
    <mergeCell ref="T69:U69"/>
    <mergeCell ref="W69:Y69"/>
    <mergeCell ref="G70:H70"/>
    <mergeCell ref="T70:U70"/>
    <mergeCell ref="W70:Y70"/>
    <mergeCell ref="G71:H71"/>
    <mergeCell ref="T66:U66"/>
    <mergeCell ref="W66:Y66"/>
    <mergeCell ref="G67:H67"/>
    <mergeCell ref="T67:U67"/>
    <mergeCell ref="W67:Y67"/>
    <mergeCell ref="G68:H68"/>
    <mergeCell ref="T68:U68"/>
    <mergeCell ref="W68:Y68"/>
    <mergeCell ref="G64:H64"/>
    <mergeCell ref="T64:U64"/>
    <mergeCell ref="W64:Y64"/>
    <mergeCell ref="A65:A68"/>
    <mergeCell ref="B65:B68"/>
    <mergeCell ref="C65:E68"/>
    <mergeCell ref="G65:H65"/>
    <mergeCell ref="T65:U65"/>
    <mergeCell ref="W65:Y65"/>
    <mergeCell ref="G66:H66"/>
    <mergeCell ref="W61:Y61"/>
    <mergeCell ref="G62:H62"/>
    <mergeCell ref="T62:U62"/>
    <mergeCell ref="W62:Y62"/>
    <mergeCell ref="G63:H63"/>
    <mergeCell ref="T63:U63"/>
    <mergeCell ref="W63:Y63"/>
    <mergeCell ref="T59:U59"/>
    <mergeCell ref="W59:Y59"/>
    <mergeCell ref="G60:H60"/>
    <mergeCell ref="T60:U60"/>
    <mergeCell ref="W60:Y60"/>
    <mergeCell ref="A61:A64"/>
    <mergeCell ref="B61:B64"/>
    <mergeCell ref="C61:E64"/>
    <mergeCell ref="G61:H61"/>
    <mergeCell ref="T61:U61"/>
    <mergeCell ref="A57:A60"/>
    <mergeCell ref="B57:B60"/>
    <mergeCell ref="C57:E60"/>
    <mergeCell ref="G57:H57"/>
    <mergeCell ref="T57:U57"/>
    <mergeCell ref="W57:Y57"/>
    <mergeCell ref="G58:H58"/>
    <mergeCell ref="T58:U58"/>
    <mergeCell ref="W58:Y58"/>
    <mergeCell ref="G59:H59"/>
    <mergeCell ref="T54:U54"/>
    <mergeCell ref="W54:Y54"/>
    <mergeCell ref="G55:H55"/>
    <mergeCell ref="T55:U55"/>
    <mergeCell ref="W55:Y55"/>
    <mergeCell ref="G56:H56"/>
    <mergeCell ref="T56:U56"/>
    <mergeCell ref="W56:Y56"/>
    <mergeCell ref="G52:H52"/>
    <mergeCell ref="T52:U52"/>
    <mergeCell ref="W52:Y52"/>
    <mergeCell ref="A53:A56"/>
    <mergeCell ref="B53:B56"/>
    <mergeCell ref="C53:E56"/>
    <mergeCell ref="G53:H53"/>
    <mergeCell ref="T53:U53"/>
    <mergeCell ref="W53:Y53"/>
    <mergeCell ref="G54:H54"/>
    <mergeCell ref="W49:Y49"/>
    <mergeCell ref="G50:H50"/>
    <mergeCell ref="T50:U50"/>
    <mergeCell ref="W50:Y50"/>
    <mergeCell ref="G51:H51"/>
    <mergeCell ref="T51:U51"/>
    <mergeCell ref="W51:Y51"/>
    <mergeCell ref="T47:U47"/>
    <mergeCell ref="W47:Y47"/>
    <mergeCell ref="G48:H48"/>
    <mergeCell ref="T48:U48"/>
    <mergeCell ref="W48:Y48"/>
    <mergeCell ref="A49:A52"/>
    <mergeCell ref="B49:B52"/>
    <mergeCell ref="C49:E52"/>
    <mergeCell ref="G49:H49"/>
    <mergeCell ref="T49:U49"/>
    <mergeCell ref="A45:A48"/>
    <mergeCell ref="B45:B48"/>
    <mergeCell ref="C45:E48"/>
    <mergeCell ref="G45:H45"/>
    <mergeCell ref="T45:U45"/>
    <mergeCell ref="W45:Y45"/>
    <mergeCell ref="G46:H46"/>
    <mergeCell ref="T46:U46"/>
    <mergeCell ref="W46:Y46"/>
    <mergeCell ref="G47:H47"/>
    <mergeCell ref="G43:H43"/>
    <mergeCell ref="T43:U43"/>
    <mergeCell ref="W43:Y43"/>
    <mergeCell ref="G44:H44"/>
    <mergeCell ref="T44:U44"/>
    <mergeCell ref="W44:Y44"/>
    <mergeCell ref="G41:H41"/>
    <mergeCell ref="T41:U41"/>
    <mergeCell ref="W41:Y41"/>
    <mergeCell ref="G42:H42"/>
    <mergeCell ref="T42:U42"/>
    <mergeCell ref="W42:Y42"/>
    <mergeCell ref="A37:A40"/>
    <mergeCell ref="B37:B40"/>
    <mergeCell ref="C37:E40"/>
    <mergeCell ref="A41:A44"/>
    <mergeCell ref="B41:B44"/>
    <mergeCell ref="C41:E44"/>
    <mergeCell ref="G40:H40"/>
    <mergeCell ref="T40:U40"/>
    <mergeCell ref="W40:Y40"/>
    <mergeCell ref="G38:H38"/>
    <mergeCell ref="T38:U38"/>
    <mergeCell ref="W38:Y38"/>
    <mergeCell ref="G39:H39"/>
    <mergeCell ref="T39:U39"/>
    <mergeCell ref="W39:Y39"/>
    <mergeCell ref="G36:H36"/>
    <mergeCell ref="T36:U36"/>
    <mergeCell ref="W36:Y36"/>
    <mergeCell ref="G37:H37"/>
    <mergeCell ref="T37:U37"/>
    <mergeCell ref="W37:Y37"/>
    <mergeCell ref="W33:Y33"/>
    <mergeCell ref="G34:H34"/>
    <mergeCell ref="T34:U34"/>
    <mergeCell ref="W34:Y34"/>
    <mergeCell ref="G35:H35"/>
    <mergeCell ref="T35:U35"/>
    <mergeCell ref="W35:Y35"/>
    <mergeCell ref="T31:U31"/>
    <mergeCell ref="W31:Y31"/>
    <mergeCell ref="G32:H32"/>
    <mergeCell ref="T32:U32"/>
    <mergeCell ref="W32:Y32"/>
    <mergeCell ref="A33:A36"/>
    <mergeCell ref="B33:B36"/>
    <mergeCell ref="C33:E36"/>
    <mergeCell ref="G33:H33"/>
    <mergeCell ref="T33:U33"/>
    <mergeCell ref="A29:A32"/>
    <mergeCell ref="B29:B32"/>
    <mergeCell ref="C29:E32"/>
    <mergeCell ref="G29:H29"/>
    <mergeCell ref="T29:U29"/>
    <mergeCell ref="W29:Y29"/>
    <mergeCell ref="G30:H30"/>
    <mergeCell ref="T30:U30"/>
    <mergeCell ref="W30:Y30"/>
    <mergeCell ref="G31:H31"/>
    <mergeCell ref="T26:U26"/>
    <mergeCell ref="W26:Y26"/>
    <mergeCell ref="G27:H27"/>
    <mergeCell ref="T27:U27"/>
    <mergeCell ref="W27:Y27"/>
    <mergeCell ref="G28:H28"/>
    <mergeCell ref="T28:U28"/>
    <mergeCell ref="W28:Y28"/>
    <mergeCell ref="G24:H24"/>
    <mergeCell ref="T24:U24"/>
    <mergeCell ref="W24:Y24"/>
    <mergeCell ref="A25:A28"/>
    <mergeCell ref="B25:B28"/>
    <mergeCell ref="C25:E28"/>
    <mergeCell ref="G25:H25"/>
    <mergeCell ref="T25:U25"/>
    <mergeCell ref="W25:Y25"/>
    <mergeCell ref="G26:H26"/>
    <mergeCell ref="W21:Y21"/>
    <mergeCell ref="G22:H22"/>
    <mergeCell ref="T22:U22"/>
    <mergeCell ref="W22:Y22"/>
    <mergeCell ref="G23:H23"/>
    <mergeCell ref="T23:U23"/>
    <mergeCell ref="W23:Y23"/>
    <mergeCell ref="T19:U19"/>
    <mergeCell ref="W19:Y19"/>
    <mergeCell ref="G20:H20"/>
    <mergeCell ref="T20:U20"/>
    <mergeCell ref="W20:Y20"/>
    <mergeCell ref="A21:A24"/>
    <mergeCell ref="B21:B24"/>
    <mergeCell ref="C21:E24"/>
    <mergeCell ref="G21:H21"/>
    <mergeCell ref="T21:U21"/>
    <mergeCell ref="A17:A20"/>
    <mergeCell ref="B17:B20"/>
    <mergeCell ref="C17:E20"/>
    <mergeCell ref="G17:H17"/>
    <mergeCell ref="T17:U17"/>
    <mergeCell ref="W17:Y17"/>
    <mergeCell ref="G18:H18"/>
    <mergeCell ref="T18:U18"/>
    <mergeCell ref="W18:Y18"/>
    <mergeCell ref="G19:H19"/>
    <mergeCell ref="G15:H15"/>
    <mergeCell ref="T15:U15"/>
    <mergeCell ref="W15:Y15"/>
    <mergeCell ref="G16:H16"/>
    <mergeCell ref="T16:U16"/>
    <mergeCell ref="W16:Y16"/>
    <mergeCell ref="W12:Y12"/>
    <mergeCell ref="A13:A16"/>
    <mergeCell ref="B13:B16"/>
    <mergeCell ref="C13:E16"/>
    <mergeCell ref="G13:H13"/>
    <mergeCell ref="T13:U13"/>
    <mergeCell ref="W13:Y13"/>
    <mergeCell ref="G14:H14"/>
    <mergeCell ref="T14:U14"/>
    <mergeCell ref="W14:Y14"/>
    <mergeCell ref="N9:N11"/>
    <mergeCell ref="O9:O11"/>
    <mergeCell ref="P9:P11"/>
    <mergeCell ref="Q9:Q11"/>
    <mergeCell ref="T10:U11"/>
    <mergeCell ref="D12:F12"/>
    <mergeCell ref="G12:H12"/>
    <mergeCell ref="T12:U12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M9:M11"/>
    <mergeCell ref="B3:D3"/>
    <mergeCell ref="E3:G3"/>
    <mergeCell ref="H3:X3"/>
    <mergeCell ref="A1:X2"/>
    <mergeCell ref="A6:A11"/>
    <mergeCell ref="B6:B11"/>
    <mergeCell ref="D6:F11"/>
    <mergeCell ref="G6:H11"/>
    <mergeCell ref="I6:Y6"/>
    <mergeCell ref="I7:I11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1.97.2018
z dnia 27 listopada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view="pageLayout" zoomScale="90" zoomScalePageLayoutView="90" workbookViewId="0" topLeftCell="A1">
      <selection activeCell="E40" sqref="E40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5.5" style="12" customWidth="1"/>
    <col min="9" max="9" width="12.5" style="12" customWidth="1"/>
    <col min="10" max="10" width="12.66015625" style="12" customWidth="1"/>
    <col min="11" max="11" width="10.83203125" style="11" customWidth="1"/>
    <col min="12" max="12" width="15" style="11" customWidth="1"/>
    <col min="13" max="14" width="12.33203125" style="11" bestFit="1" customWidth="1"/>
    <col min="15" max="15" width="12.16015625" style="11" customWidth="1"/>
    <col min="16" max="16384" width="9.33203125" style="11" customWidth="1"/>
  </cols>
  <sheetData>
    <row r="1" spans="1:17" ht="27" customHeight="1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37"/>
    </row>
    <row r="2" spans="1:16" s="26" customFormat="1" ht="12" customHeight="1">
      <c r="A2" s="36"/>
      <c r="B2" s="36"/>
      <c r="C2" s="36"/>
      <c r="D2" s="36"/>
      <c r="E2" s="36"/>
      <c r="F2" s="36"/>
      <c r="G2" s="35"/>
      <c r="H2" s="35"/>
      <c r="I2" s="35"/>
      <c r="J2" s="35"/>
      <c r="K2" s="35"/>
      <c r="L2" s="34"/>
      <c r="M2" s="34"/>
      <c r="N2" s="34"/>
      <c r="O2" s="34"/>
      <c r="P2" s="33" t="s">
        <v>62</v>
      </c>
    </row>
    <row r="3" spans="1:16" s="26" customFormat="1" ht="12.75">
      <c r="A3" s="90" t="s">
        <v>0</v>
      </c>
      <c r="B3" s="90" t="s">
        <v>1</v>
      </c>
      <c r="C3" s="90" t="s">
        <v>26</v>
      </c>
      <c r="D3" s="90" t="s">
        <v>61</v>
      </c>
      <c r="E3" s="90" t="s">
        <v>60</v>
      </c>
      <c r="F3" s="96" t="s">
        <v>6</v>
      </c>
      <c r="G3" s="101"/>
      <c r="H3" s="101"/>
      <c r="I3" s="101"/>
      <c r="J3" s="101"/>
      <c r="K3" s="101"/>
      <c r="L3" s="101"/>
      <c r="M3" s="101"/>
      <c r="N3" s="101"/>
      <c r="O3" s="101"/>
      <c r="P3" s="97"/>
    </row>
    <row r="4" spans="1:16" s="26" customFormat="1" ht="12.75">
      <c r="A4" s="91"/>
      <c r="B4" s="91"/>
      <c r="C4" s="91"/>
      <c r="D4" s="91"/>
      <c r="E4" s="91"/>
      <c r="F4" s="90" t="s">
        <v>59</v>
      </c>
      <c r="G4" s="98" t="s">
        <v>6</v>
      </c>
      <c r="H4" s="98"/>
      <c r="I4" s="98"/>
      <c r="J4" s="98"/>
      <c r="K4" s="98"/>
      <c r="L4" s="90" t="s">
        <v>58</v>
      </c>
      <c r="M4" s="93" t="s">
        <v>6</v>
      </c>
      <c r="N4" s="94"/>
      <c r="O4" s="94"/>
      <c r="P4" s="95"/>
    </row>
    <row r="5" spans="1:16" s="26" customFormat="1" ht="25.5" customHeight="1">
      <c r="A5" s="91"/>
      <c r="B5" s="91"/>
      <c r="C5" s="91"/>
      <c r="D5" s="91"/>
      <c r="E5" s="91"/>
      <c r="F5" s="91"/>
      <c r="G5" s="96" t="s">
        <v>57</v>
      </c>
      <c r="H5" s="97"/>
      <c r="I5" s="90" t="s">
        <v>56</v>
      </c>
      <c r="J5" s="90" t="s">
        <v>55</v>
      </c>
      <c r="K5" s="90" t="s">
        <v>54</v>
      </c>
      <c r="L5" s="91"/>
      <c r="M5" s="96" t="s">
        <v>8</v>
      </c>
      <c r="N5" s="59" t="s">
        <v>9</v>
      </c>
      <c r="O5" s="98" t="s">
        <v>53</v>
      </c>
      <c r="P5" s="98" t="s">
        <v>52</v>
      </c>
    </row>
    <row r="6" spans="1:16" s="26" customFormat="1" ht="67.5" customHeight="1">
      <c r="A6" s="92"/>
      <c r="B6" s="92"/>
      <c r="C6" s="92"/>
      <c r="D6" s="92"/>
      <c r="E6" s="92"/>
      <c r="F6" s="92"/>
      <c r="G6" s="58" t="s">
        <v>16</v>
      </c>
      <c r="H6" s="58" t="s">
        <v>51</v>
      </c>
      <c r="I6" s="92"/>
      <c r="J6" s="92"/>
      <c r="K6" s="92"/>
      <c r="L6" s="92"/>
      <c r="M6" s="98"/>
      <c r="N6" s="45" t="s">
        <v>13</v>
      </c>
      <c r="O6" s="98"/>
      <c r="P6" s="98"/>
    </row>
    <row r="7" spans="1:16" s="26" customFormat="1" ht="10.5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</row>
    <row r="8" spans="1:16" s="26" customFormat="1" ht="17.25" customHeight="1">
      <c r="A8" s="29" t="s">
        <v>50</v>
      </c>
      <c r="B8" s="32"/>
      <c r="C8" s="20"/>
      <c r="D8" s="41">
        <f>SUM(D9:D9)</f>
        <v>6000</v>
      </c>
      <c r="E8" s="41">
        <f>SUM(E9:E9)</f>
        <v>6000</v>
      </c>
      <c r="F8" s="41">
        <f>SUM(F9:F9)</f>
        <v>6000</v>
      </c>
      <c r="G8" s="41">
        <f>SUM(G9:G9)</f>
        <v>0</v>
      </c>
      <c r="H8" s="41">
        <f>SUM(H9:H9)</f>
        <v>6000</v>
      </c>
      <c r="I8" s="41">
        <v>0</v>
      </c>
      <c r="J8" s="41">
        <v>0</v>
      </c>
      <c r="K8" s="41">
        <v>0</v>
      </c>
      <c r="L8" s="41">
        <f>SUM(L9:L9)</f>
        <v>0</v>
      </c>
      <c r="M8" s="41">
        <f>SUM(M9:M9)</f>
        <v>0</v>
      </c>
      <c r="N8" s="41">
        <f>SUM(N9:N9)</f>
        <v>0</v>
      </c>
      <c r="O8" s="41">
        <v>0</v>
      </c>
      <c r="P8" s="41">
        <v>0</v>
      </c>
    </row>
    <row r="9" spans="1:16" s="26" customFormat="1" ht="15.75" customHeight="1">
      <c r="A9" s="31" t="s">
        <v>50</v>
      </c>
      <c r="B9" s="30" t="s">
        <v>49</v>
      </c>
      <c r="C9" s="17">
        <v>2110</v>
      </c>
      <c r="D9" s="42">
        <v>6000</v>
      </c>
      <c r="E9" s="42">
        <f>F9+L9</f>
        <v>6000</v>
      </c>
      <c r="F9" s="42">
        <f>H9</f>
        <v>6000</v>
      </c>
      <c r="G9" s="43">
        <v>0</v>
      </c>
      <c r="H9" s="43">
        <v>6000</v>
      </c>
      <c r="I9" s="43">
        <v>0</v>
      </c>
      <c r="J9" s="43">
        <v>0</v>
      </c>
      <c r="K9" s="43">
        <f>-T9</f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  <row r="10" spans="1:16" s="26" customFormat="1" ht="16.5" customHeight="1">
      <c r="A10" s="22">
        <v>600</v>
      </c>
      <c r="B10" s="24"/>
      <c r="C10" s="20"/>
      <c r="D10" s="41">
        <f aca="true" t="shared" si="0" ref="D10:N10">SUM(D11:D11)</f>
        <v>550</v>
      </c>
      <c r="E10" s="41">
        <f t="shared" si="0"/>
        <v>550</v>
      </c>
      <c r="F10" s="41">
        <f t="shared" si="0"/>
        <v>550</v>
      </c>
      <c r="G10" s="41">
        <f t="shared" si="0"/>
        <v>550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>O12+O14</f>
        <v>0</v>
      </c>
      <c r="P10" s="41">
        <f>P12+P14</f>
        <v>0</v>
      </c>
    </row>
    <row r="11" spans="1:16" s="26" customFormat="1" ht="15.75" customHeight="1">
      <c r="A11" s="19">
        <v>600</v>
      </c>
      <c r="B11" s="18">
        <v>60095</v>
      </c>
      <c r="C11" s="17">
        <v>2110</v>
      </c>
      <c r="D11" s="42">
        <v>550</v>
      </c>
      <c r="E11" s="42">
        <f>SUM(F11)</f>
        <v>550</v>
      </c>
      <c r="F11" s="42">
        <f>SUM(G11:H11)</f>
        <v>550</v>
      </c>
      <c r="G11" s="43">
        <v>550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SUM(O11+Q11+R11)</f>
        <v>0</v>
      </c>
      <c r="O11" s="43">
        <v>0</v>
      </c>
      <c r="P11" s="43">
        <v>0</v>
      </c>
    </row>
    <row r="12" spans="1:16" s="26" customFormat="1" ht="16.5" customHeight="1">
      <c r="A12" s="29" t="s">
        <v>48</v>
      </c>
      <c r="B12" s="28"/>
      <c r="C12" s="20"/>
      <c r="D12" s="41">
        <f aca="true" t="shared" si="1" ref="D12:M12">SUM(D13)</f>
        <v>93000</v>
      </c>
      <c r="E12" s="41">
        <f t="shared" si="1"/>
        <v>93000</v>
      </c>
      <c r="F12" s="41">
        <f t="shared" si="1"/>
        <v>93000</v>
      </c>
      <c r="G12" s="41">
        <f t="shared" si="1"/>
        <v>41000</v>
      </c>
      <c r="H12" s="41">
        <f t="shared" si="1"/>
        <v>52000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v>0</v>
      </c>
      <c r="O12" s="41">
        <f>SUM(O13)</f>
        <v>0</v>
      </c>
      <c r="P12" s="41">
        <f>SUM(P13)</f>
        <v>0</v>
      </c>
    </row>
    <row r="13" spans="1:18" s="26" customFormat="1" ht="17.25" customHeight="1">
      <c r="A13" s="19">
        <v>700</v>
      </c>
      <c r="B13" s="18">
        <v>70005</v>
      </c>
      <c r="C13" s="17">
        <v>2110</v>
      </c>
      <c r="D13" s="42">
        <v>93000</v>
      </c>
      <c r="E13" s="42">
        <f>SUM(F13)</f>
        <v>93000</v>
      </c>
      <c r="F13" s="42">
        <f>SUM(G13:H13)</f>
        <v>93000</v>
      </c>
      <c r="G13" s="43">
        <v>41000</v>
      </c>
      <c r="H13" s="43">
        <v>52000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SUM(O13+Q13+R13)</f>
        <v>0</v>
      </c>
      <c r="O13" s="43">
        <v>0</v>
      </c>
      <c r="P13" s="43">
        <v>0</v>
      </c>
      <c r="Q13" s="23"/>
      <c r="R13" s="23"/>
    </row>
    <row r="14" spans="1:18" s="26" customFormat="1" ht="16.5" customHeight="1">
      <c r="A14" s="22">
        <v>710</v>
      </c>
      <c r="B14" s="24"/>
      <c r="C14" s="20"/>
      <c r="D14" s="41">
        <f aca="true" t="shared" si="2" ref="D14:P14">SUM(D15:D16)</f>
        <v>462000</v>
      </c>
      <c r="E14" s="41">
        <f t="shared" si="2"/>
        <v>462000</v>
      </c>
      <c r="F14" s="41">
        <f t="shared" si="2"/>
        <v>462000</v>
      </c>
      <c r="G14" s="41">
        <f t="shared" si="2"/>
        <v>421722</v>
      </c>
      <c r="H14" s="41">
        <f t="shared" si="2"/>
        <v>40278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  <c r="Q14" s="27"/>
      <c r="R14" s="27"/>
    </row>
    <row r="15" spans="1:18" s="26" customFormat="1" ht="15.75" customHeight="1">
      <c r="A15" s="19">
        <v>710</v>
      </c>
      <c r="B15" s="18">
        <v>71012</v>
      </c>
      <c r="C15" s="17">
        <v>2110</v>
      </c>
      <c r="D15" s="42">
        <v>175000</v>
      </c>
      <c r="E15" s="42">
        <f>SUM(N15+F15)</f>
        <v>175000</v>
      </c>
      <c r="F15" s="42">
        <f>SUM(G15:K15)</f>
        <v>175000</v>
      </c>
      <c r="G15" s="43">
        <v>175000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SUM(O15+Q15+R15)</f>
        <v>0</v>
      </c>
      <c r="O15" s="43">
        <v>0</v>
      </c>
      <c r="P15" s="43">
        <v>0</v>
      </c>
      <c r="Q15" s="23"/>
      <c r="R15" s="23"/>
    </row>
    <row r="16" spans="1:16" s="26" customFormat="1" ht="15" customHeight="1">
      <c r="A16" s="19">
        <v>710</v>
      </c>
      <c r="B16" s="18">
        <v>71015</v>
      </c>
      <c r="C16" s="17">
        <v>2110</v>
      </c>
      <c r="D16" s="42">
        <v>287000</v>
      </c>
      <c r="E16" s="42">
        <f>SUM(F16)</f>
        <v>287000</v>
      </c>
      <c r="F16" s="42">
        <f>SUM(G16:H16)</f>
        <v>287000</v>
      </c>
      <c r="G16" s="43">
        <v>246722</v>
      </c>
      <c r="H16" s="43">
        <v>40278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SUM(O16+Q16+R16)</f>
        <v>0</v>
      </c>
      <c r="O16" s="43">
        <v>0</v>
      </c>
      <c r="P16" s="43">
        <v>0</v>
      </c>
    </row>
    <row r="17" spans="1:16" s="26" customFormat="1" ht="18" customHeight="1">
      <c r="A17" s="22">
        <v>750</v>
      </c>
      <c r="B17" s="24"/>
      <c r="C17" s="20"/>
      <c r="D17" s="41">
        <f aca="true" t="shared" si="3" ref="D17:P17">SUM(D18:D18)</f>
        <v>19262</v>
      </c>
      <c r="E17" s="41">
        <f t="shared" si="3"/>
        <v>19262</v>
      </c>
      <c r="F17" s="41">
        <f t="shared" si="3"/>
        <v>19262</v>
      </c>
      <c r="G17" s="41">
        <f t="shared" si="3"/>
        <v>12187</v>
      </c>
      <c r="H17" s="41">
        <f t="shared" si="3"/>
        <v>7075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0</v>
      </c>
      <c r="N17" s="41">
        <f t="shared" si="3"/>
        <v>0</v>
      </c>
      <c r="O17" s="41">
        <f t="shared" si="3"/>
        <v>0</v>
      </c>
      <c r="P17" s="41">
        <f t="shared" si="3"/>
        <v>0</v>
      </c>
    </row>
    <row r="18" spans="1:16" s="26" customFormat="1" ht="15.75" customHeight="1">
      <c r="A18" s="19">
        <v>750</v>
      </c>
      <c r="B18" s="18">
        <v>75045</v>
      </c>
      <c r="C18" s="17">
        <v>2110</v>
      </c>
      <c r="D18" s="42">
        <v>19262</v>
      </c>
      <c r="E18" s="42">
        <f>SUM(F18)</f>
        <v>19262</v>
      </c>
      <c r="F18" s="42">
        <f>SUM(G18:H18)</f>
        <v>19262</v>
      </c>
      <c r="G18" s="43">
        <v>12187</v>
      </c>
      <c r="H18" s="43">
        <v>7075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SUM(O18+Q18+R18)</f>
        <v>0</v>
      </c>
      <c r="O18" s="43">
        <v>0</v>
      </c>
      <c r="P18" s="43">
        <v>0</v>
      </c>
    </row>
    <row r="19" spans="1:16" s="26" customFormat="1" ht="17.25" customHeight="1">
      <c r="A19" s="22">
        <v>751</v>
      </c>
      <c r="B19" s="24"/>
      <c r="C19" s="20"/>
      <c r="D19" s="41">
        <f aca="true" t="shared" si="4" ref="D19:P19">SUM(D20:D20)</f>
        <v>45065</v>
      </c>
      <c r="E19" s="41">
        <f t="shared" si="4"/>
        <v>45065</v>
      </c>
      <c r="F19" s="41">
        <f t="shared" si="4"/>
        <v>45065</v>
      </c>
      <c r="G19" s="41">
        <f t="shared" si="4"/>
        <v>5907</v>
      </c>
      <c r="H19" s="41">
        <f t="shared" si="4"/>
        <v>33508</v>
      </c>
      <c r="I19" s="41">
        <f t="shared" si="4"/>
        <v>0</v>
      </c>
      <c r="J19" s="41">
        <f t="shared" si="4"/>
        <v>5650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41">
        <f t="shared" si="4"/>
        <v>0</v>
      </c>
      <c r="P19" s="41">
        <f t="shared" si="4"/>
        <v>0</v>
      </c>
    </row>
    <row r="20" spans="1:16" s="26" customFormat="1" ht="15.75" customHeight="1">
      <c r="A20" s="19">
        <v>751</v>
      </c>
      <c r="B20" s="18">
        <v>75109</v>
      </c>
      <c r="C20" s="17">
        <v>2110</v>
      </c>
      <c r="D20" s="42">
        <v>45065</v>
      </c>
      <c r="E20" s="42">
        <f>SUM(F20)</f>
        <v>45065</v>
      </c>
      <c r="F20" s="42">
        <f>SUM(G20:K20)</f>
        <v>45065</v>
      </c>
      <c r="G20" s="43">
        <v>5907</v>
      </c>
      <c r="H20" s="43">
        <v>33508</v>
      </c>
      <c r="I20" s="43">
        <v>0</v>
      </c>
      <c r="J20" s="43">
        <v>5650</v>
      </c>
      <c r="K20" s="43">
        <v>0</v>
      </c>
      <c r="L20" s="43">
        <v>0</v>
      </c>
      <c r="M20" s="43">
        <v>0</v>
      </c>
      <c r="N20" s="43">
        <f>SUM(O20+Q20+R20)</f>
        <v>0</v>
      </c>
      <c r="O20" s="43">
        <v>0</v>
      </c>
      <c r="P20" s="43">
        <v>0</v>
      </c>
    </row>
    <row r="21" spans="1:16" s="26" customFormat="1" ht="17.25" customHeight="1">
      <c r="A21" s="22">
        <v>752</v>
      </c>
      <c r="B21" s="24"/>
      <c r="C21" s="20"/>
      <c r="D21" s="41">
        <f aca="true" t="shared" si="5" ref="D21:P21">SUM(D22:D23)</f>
        <v>36913</v>
      </c>
      <c r="E21" s="41">
        <f t="shared" si="5"/>
        <v>36913</v>
      </c>
      <c r="F21" s="41">
        <f t="shared" si="5"/>
        <v>26813</v>
      </c>
      <c r="G21" s="41">
        <f t="shared" si="5"/>
        <v>0</v>
      </c>
      <c r="H21" s="41">
        <f t="shared" si="5"/>
        <v>26813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 t="shared" si="5"/>
        <v>0</v>
      </c>
      <c r="M21" s="41">
        <f t="shared" si="5"/>
        <v>10100</v>
      </c>
      <c r="N21" s="41">
        <f t="shared" si="5"/>
        <v>10100</v>
      </c>
      <c r="O21" s="41">
        <f t="shared" si="5"/>
        <v>0</v>
      </c>
      <c r="P21" s="41">
        <f t="shared" si="5"/>
        <v>0</v>
      </c>
    </row>
    <row r="22" spans="1:16" s="26" customFormat="1" ht="15.75" customHeight="1">
      <c r="A22" s="19">
        <v>752</v>
      </c>
      <c r="B22" s="18">
        <v>75295</v>
      </c>
      <c r="C22" s="17">
        <v>2110</v>
      </c>
      <c r="D22" s="42">
        <v>26813</v>
      </c>
      <c r="E22" s="42">
        <f>SUM(N22+F22)</f>
        <v>26813</v>
      </c>
      <c r="F22" s="42">
        <f>SUM(G22:K22)</f>
        <v>26813</v>
      </c>
      <c r="G22" s="43">
        <v>0</v>
      </c>
      <c r="H22" s="43">
        <v>26813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SUM(O22+Q22+R22)</f>
        <v>0</v>
      </c>
      <c r="O22" s="43">
        <v>0</v>
      </c>
      <c r="P22" s="43">
        <v>0</v>
      </c>
    </row>
    <row r="23" spans="1:16" s="26" customFormat="1" ht="16.5" customHeight="1">
      <c r="A23" s="19">
        <v>752</v>
      </c>
      <c r="B23" s="18">
        <v>75295</v>
      </c>
      <c r="C23" s="17">
        <v>6410</v>
      </c>
      <c r="D23" s="42">
        <v>10100</v>
      </c>
      <c r="E23" s="42">
        <f>SUM(M23)</f>
        <v>10100</v>
      </c>
      <c r="F23" s="42">
        <f>SUM(G23:H23)</f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10100</v>
      </c>
      <c r="N23" s="43">
        <v>10100</v>
      </c>
      <c r="O23" s="43">
        <v>0</v>
      </c>
      <c r="P23" s="43">
        <v>0</v>
      </c>
    </row>
    <row r="24" spans="1:16" s="25" customFormat="1" ht="17.25" customHeight="1">
      <c r="A24" s="22">
        <v>754</v>
      </c>
      <c r="B24" s="24"/>
      <c r="C24" s="20"/>
      <c r="D24" s="41">
        <f>SUM(D25:D27)</f>
        <v>4169668</v>
      </c>
      <c r="E24" s="41">
        <f aca="true" t="shared" si="6" ref="E24:P24">SUM(E25:E27)</f>
        <v>4169668</v>
      </c>
      <c r="F24" s="41">
        <f t="shared" si="6"/>
        <v>4131668</v>
      </c>
      <c r="G24" s="41">
        <f t="shared" si="6"/>
        <v>3304717</v>
      </c>
      <c r="H24" s="41">
        <f t="shared" si="6"/>
        <v>653711</v>
      </c>
      <c r="I24" s="41">
        <f t="shared" si="6"/>
        <v>0</v>
      </c>
      <c r="J24" s="41">
        <f t="shared" si="6"/>
        <v>173240</v>
      </c>
      <c r="K24" s="41">
        <f t="shared" si="6"/>
        <v>0</v>
      </c>
      <c r="L24" s="41">
        <f t="shared" si="6"/>
        <v>38000</v>
      </c>
      <c r="M24" s="41">
        <f t="shared" si="6"/>
        <v>38000</v>
      </c>
      <c r="N24" s="41">
        <f t="shared" si="6"/>
        <v>0</v>
      </c>
      <c r="O24" s="41">
        <f t="shared" si="6"/>
        <v>0</v>
      </c>
      <c r="P24" s="41">
        <f t="shared" si="6"/>
        <v>0</v>
      </c>
    </row>
    <row r="25" spans="1:16" s="25" customFormat="1" ht="16.5" customHeight="1">
      <c r="A25" s="19">
        <v>754</v>
      </c>
      <c r="B25" s="18">
        <v>75411</v>
      </c>
      <c r="C25" s="17">
        <v>2110</v>
      </c>
      <c r="D25" s="42">
        <v>4111338</v>
      </c>
      <c r="E25" s="42">
        <f>SUM(F25)</f>
        <v>4111338</v>
      </c>
      <c r="F25" s="42">
        <f>SUM(G25:J25)</f>
        <v>4111338</v>
      </c>
      <c r="G25" s="43">
        <v>3304717</v>
      </c>
      <c r="H25" s="43">
        <v>633381</v>
      </c>
      <c r="I25" s="43">
        <v>0</v>
      </c>
      <c r="J25" s="43">
        <v>173240</v>
      </c>
      <c r="K25" s="43">
        <v>0</v>
      </c>
      <c r="L25" s="43">
        <v>0</v>
      </c>
      <c r="M25" s="43">
        <v>0</v>
      </c>
      <c r="N25" s="43">
        <f>SUM(O25+Q25+R25)</f>
        <v>0</v>
      </c>
      <c r="O25" s="43">
        <v>0</v>
      </c>
      <c r="P25" s="43">
        <v>0</v>
      </c>
    </row>
    <row r="26" spans="1:16" ht="16.5" customHeight="1">
      <c r="A26" s="19">
        <v>754</v>
      </c>
      <c r="B26" s="18">
        <v>75411</v>
      </c>
      <c r="C26" s="17">
        <v>6410</v>
      </c>
      <c r="D26" s="42">
        <v>38000</v>
      </c>
      <c r="E26" s="42">
        <f>SUM(M26)</f>
        <v>38000</v>
      </c>
      <c r="F26" s="42">
        <f>SUM(G26:J26)</f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38000</v>
      </c>
      <c r="M26" s="43">
        <v>38000</v>
      </c>
      <c r="N26" s="43">
        <f>SUM(O26+Q26+R26)</f>
        <v>0</v>
      </c>
      <c r="O26" s="43">
        <v>0</v>
      </c>
      <c r="P26" s="43">
        <v>0</v>
      </c>
    </row>
    <row r="27" spans="1:16" ht="16.5" customHeight="1">
      <c r="A27" s="19">
        <v>754</v>
      </c>
      <c r="B27" s="18">
        <v>75478</v>
      </c>
      <c r="C27" s="17">
        <v>2110</v>
      </c>
      <c r="D27" s="42">
        <v>20330</v>
      </c>
      <c r="E27" s="42">
        <f>SUM(F27)</f>
        <v>20330</v>
      </c>
      <c r="F27" s="42">
        <f>SUM(G27:J27)</f>
        <v>20330</v>
      </c>
      <c r="G27" s="43">
        <v>0</v>
      </c>
      <c r="H27" s="43">
        <v>20330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SUM(O27+Q27+R27)</f>
        <v>0</v>
      </c>
      <c r="O27" s="43">
        <v>0</v>
      </c>
      <c r="P27" s="43">
        <v>0</v>
      </c>
    </row>
    <row r="28" spans="1:16" ht="16.5" customHeight="1">
      <c r="A28" s="22">
        <v>755</v>
      </c>
      <c r="B28" s="24"/>
      <c r="C28" s="20"/>
      <c r="D28" s="41">
        <f>SUM(D29:D29)</f>
        <v>125208</v>
      </c>
      <c r="E28" s="41">
        <f>E29</f>
        <v>125208</v>
      </c>
      <c r="F28" s="41">
        <f aca="true" t="shared" si="7" ref="F28:K28">SUM(F29)</f>
        <v>125208</v>
      </c>
      <c r="G28" s="41">
        <f t="shared" si="7"/>
        <v>30363</v>
      </c>
      <c r="H28" s="41">
        <f t="shared" si="7"/>
        <v>34119.12</v>
      </c>
      <c r="I28" s="41">
        <f t="shared" si="7"/>
        <v>60725.88</v>
      </c>
      <c r="J28" s="41">
        <f t="shared" si="7"/>
        <v>0</v>
      </c>
      <c r="K28" s="41">
        <f t="shared" si="7"/>
        <v>0</v>
      </c>
      <c r="L28" s="41">
        <f>SUM(L29:L29)</f>
        <v>0</v>
      </c>
      <c r="M28" s="41">
        <f>SUM(M29:M29)</f>
        <v>0</v>
      </c>
      <c r="N28" s="41">
        <f>SUM(N29)</f>
        <v>0</v>
      </c>
      <c r="O28" s="41">
        <f>SUM(O29)</f>
        <v>0</v>
      </c>
      <c r="P28" s="41">
        <f>SUM(P29)</f>
        <v>0</v>
      </c>
    </row>
    <row r="29" spans="1:16" ht="15.75" customHeight="1">
      <c r="A29" s="19">
        <v>755</v>
      </c>
      <c r="B29" s="18">
        <v>75515</v>
      </c>
      <c r="C29" s="17">
        <v>2110</v>
      </c>
      <c r="D29" s="42">
        <v>125208</v>
      </c>
      <c r="E29" s="42">
        <f>SUM(F29)</f>
        <v>125208</v>
      </c>
      <c r="F29" s="42">
        <f>SUM(G29:J29)</f>
        <v>125208</v>
      </c>
      <c r="G29" s="43">
        <v>30363</v>
      </c>
      <c r="H29" s="43">
        <v>34119.12</v>
      </c>
      <c r="I29" s="43">
        <v>60725.88</v>
      </c>
      <c r="J29" s="43">
        <v>0</v>
      </c>
      <c r="K29" s="43">
        <v>0</v>
      </c>
      <c r="L29" s="43">
        <v>0</v>
      </c>
      <c r="M29" s="43">
        <v>0</v>
      </c>
      <c r="N29" s="43">
        <f>SUM(O29+Q29+R29)</f>
        <v>0</v>
      </c>
      <c r="O29" s="43">
        <v>0</v>
      </c>
      <c r="P29" s="43">
        <v>0</v>
      </c>
    </row>
    <row r="30" spans="1:16" ht="16.5" customHeight="1">
      <c r="A30" s="22">
        <v>801</v>
      </c>
      <c r="B30" s="24"/>
      <c r="C30" s="20"/>
      <c r="D30" s="41">
        <f>SUM(D31:D31)</f>
        <v>22308</v>
      </c>
      <c r="E30" s="41">
        <f>E31</f>
        <v>22308</v>
      </c>
      <c r="F30" s="41">
        <f aca="true" t="shared" si="8" ref="F30:K30">SUM(F31)</f>
        <v>22308</v>
      </c>
      <c r="G30" s="41">
        <f t="shared" si="8"/>
        <v>0</v>
      </c>
      <c r="H30" s="41">
        <f t="shared" si="8"/>
        <v>22308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>SUM(L31:L31)</f>
        <v>0</v>
      </c>
      <c r="M30" s="41">
        <f>SUM(M31:M31)</f>
        <v>0</v>
      </c>
      <c r="N30" s="41">
        <f>SUM(N31)</f>
        <v>0</v>
      </c>
      <c r="O30" s="41">
        <f>SUM(O31)</f>
        <v>0</v>
      </c>
      <c r="P30" s="41">
        <f>SUM(P31)</f>
        <v>0</v>
      </c>
    </row>
    <row r="31" spans="1:16" ht="16.5" customHeight="1">
      <c r="A31" s="19">
        <v>801</v>
      </c>
      <c r="B31" s="18">
        <v>80153</v>
      </c>
      <c r="C31" s="17">
        <v>2110</v>
      </c>
      <c r="D31" s="42">
        <v>22308</v>
      </c>
      <c r="E31" s="42">
        <f>SUM(F31)</f>
        <v>22308</v>
      </c>
      <c r="F31" s="42">
        <f>SUM(G31:J31)</f>
        <v>22308</v>
      </c>
      <c r="G31" s="43">
        <v>0</v>
      </c>
      <c r="H31" s="43">
        <v>22308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>SUM(O31+Q31+R31)</f>
        <v>0</v>
      </c>
      <c r="O31" s="43">
        <v>0</v>
      </c>
      <c r="P31" s="43">
        <v>0</v>
      </c>
    </row>
    <row r="32" spans="1:16" ht="17.25" customHeight="1">
      <c r="A32" s="22">
        <v>851</v>
      </c>
      <c r="B32" s="21"/>
      <c r="C32" s="20"/>
      <c r="D32" s="44">
        <f>D33</f>
        <v>2017734</v>
      </c>
      <c r="E32" s="44">
        <f aca="true" t="shared" si="9" ref="E32:P32">SUM(E33)</f>
        <v>2017734</v>
      </c>
      <c r="F32" s="44">
        <f t="shared" si="9"/>
        <v>2017734</v>
      </c>
      <c r="G32" s="44">
        <f t="shared" si="9"/>
        <v>0</v>
      </c>
      <c r="H32" s="44">
        <f t="shared" si="9"/>
        <v>2017734</v>
      </c>
      <c r="I32" s="44">
        <f t="shared" si="9"/>
        <v>0</v>
      </c>
      <c r="J32" s="44">
        <f t="shared" si="9"/>
        <v>0</v>
      </c>
      <c r="K32" s="44">
        <f t="shared" si="9"/>
        <v>0</v>
      </c>
      <c r="L32" s="44">
        <f t="shared" si="9"/>
        <v>0</v>
      </c>
      <c r="M32" s="44">
        <f t="shared" si="9"/>
        <v>0</v>
      </c>
      <c r="N32" s="44">
        <f t="shared" si="9"/>
        <v>0</v>
      </c>
      <c r="O32" s="44">
        <f t="shared" si="9"/>
        <v>0</v>
      </c>
      <c r="P32" s="44">
        <f t="shared" si="9"/>
        <v>0</v>
      </c>
    </row>
    <row r="33" spans="1:17" ht="17.25" customHeight="1">
      <c r="A33" s="19">
        <v>851</v>
      </c>
      <c r="B33" s="18">
        <v>85156</v>
      </c>
      <c r="C33" s="17">
        <v>2110</v>
      </c>
      <c r="D33" s="43">
        <v>2017734</v>
      </c>
      <c r="E33" s="42">
        <f>SUM(H33)</f>
        <v>2017734</v>
      </c>
      <c r="F33" s="42">
        <f>SUM(H33)</f>
        <v>2017734</v>
      </c>
      <c r="G33" s="43">
        <v>0</v>
      </c>
      <c r="H33" s="43">
        <v>2017734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>SUM(O33+Q33+R33)</f>
        <v>0</v>
      </c>
      <c r="O33" s="43">
        <v>0</v>
      </c>
      <c r="P33" s="43">
        <v>0</v>
      </c>
      <c r="Q33" s="23"/>
    </row>
    <row r="34" spans="1:16" ht="17.25" customHeight="1">
      <c r="A34" s="22">
        <v>853</v>
      </c>
      <c r="B34" s="21"/>
      <c r="C34" s="20"/>
      <c r="D34" s="44">
        <f>SUM(D35)</f>
        <v>552897.25</v>
      </c>
      <c r="E34" s="44">
        <f>E35</f>
        <v>552897.25</v>
      </c>
      <c r="F34" s="44">
        <f>F35</f>
        <v>552897.25</v>
      </c>
      <c r="G34" s="44">
        <f>G35</f>
        <v>501938.8</v>
      </c>
      <c r="H34" s="44">
        <f>H35</f>
        <v>50958.45</v>
      </c>
      <c r="I34" s="44">
        <f aca="true" t="shared" si="10" ref="I34:P34">SUM(I35)</f>
        <v>0</v>
      </c>
      <c r="J34" s="44">
        <f t="shared" si="10"/>
        <v>0</v>
      </c>
      <c r="K34" s="44">
        <f t="shared" si="10"/>
        <v>0</v>
      </c>
      <c r="L34" s="44">
        <f t="shared" si="10"/>
        <v>0</v>
      </c>
      <c r="M34" s="44">
        <f t="shared" si="10"/>
        <v>0</v>
      </c>
      <c r="N34" s="44">
        <f t="shared" si="10"/>
        <v>0</v>
      </c>
      <c r="O34" s="44">
        <f t="shared" si="10"/>
        <v>0</v>
      </c>
      <c r="P34" s="44">
        <f t="shared" si="10"/>
        <v>0</v>
      </c>
    </row>
    <row r="35" spans="1:16" ht="15" customHeight="1">
      <c r="A35" s="19">
        <v>853</v>
      </c>
      <c r="B35" s="18">
        <v>85321</v>
      </c>
      <c r="C35" s="17">
        <v>2110</v>
      </c>
      <c r="D35" s="43">
        <v>552897.25</v>
      </c>
      <c r="E35" s="42">
        <f>SUM(H35+G35+E44)</f>
        <v>552897.25</v>
      </c>
      <c r="F35" s="43">
        <f>SUM(G35:K35)</f>
        <v>552897.25</v>
      </c>
      <c r="G35" s="43">
        <v>501938.8</v>
      </c>
      <c r="H35" s="43">
        <v>50958.45</v>
      </c>
      <c r="I35" s="43">
        <v>0</v>
      </c>
      <c r="J35" s="43">
        <v>0</v>
      </c>
      <c r="K35" s="43">
        <v>0</v>
      </c>
      <c r="L35" s="43">
        <v>0</v>
      </c>
      <c r="M35" s="43">
        <f>SUM(N35+P35+Q35)</f>
        <v>0</v>
      </c>
      <c r="N35" s="43">
        <v>0</v>
      </c>
      <c r="O35" s="43">
        <v>0</v>
      </c>
      <c r="P35" s="43">
        <v>0</v>
      </c>
    </row>
    <row r="36" spans="1:16" ht="16.5" customHeight="1">
      <c r="A36" s="22">
        <v>855</v>
      </c>
      <c r="B36" s="21"/>
      <c r="C36" s="20"/>
      <c r="D36" s="44">
        <f>SUM(D37)</f>
        <v>40300</v>
      </c>
      <c r="E36" s="44">
        <f>E37</f>
        <v>40300</v>
      </c>
      <c r="F36" s="44">
        <f>F37</f>
        <v>40300</v>
      </c>
      <c r="G36" s="44">
        <f>G37</f>
        <v>1300</v>
      </c>
      <c r="H36" s="44">
        <f>H37</f>
        <v>0</v>
      </c>
      <c r="I36" s="44">
        <f aca="true" t="shared" si="11" ref="I36:P36">SUM(I37)</f>
        <v>0</v>
      </c>
      <c r="J36" s="44">
        <f t="shared" si="11"/>
        <v>39000</v>
      </c>
      <c r="K36" s="44">
        <f t="shared" si="11"/>
        <v>0</v>
      </c>
      <c r="L36" s="44">
        <f t="shared" si="11"/>
        <v>0</v>
      </c>
      <c r="M36" s="44">
        <f t="shared" si="11"/>
        <v>0</v>
      </c>
      <c r="N36" s="44">
        <f t="shared" si="11"/>
        <v>0</v>
      </c>
      <c r="O36" s="44">
        <f t="shared" si="11"/>
        <v>0</v>
      </c>
      <c r="P36" s="44">
        <f t="shared" si="11"/>
        <v>0</v>
      </c>
    </row>
    <row r="37" spans="1:16" ht="16.5" customHeight="1">
      <c r="A37" s="19">
        <v>855</v>
      </c>
      <c r="B37" s="18">
        <v>85504</v>
      </c>
      <c r="C37" s="17">
        <v>2110</v>
      </c>
      <c r="D37" s="43">
        <v>40300</v>
      </c>
      <c r="E37" s="42">
        <f>SUM(H37+G37+J37)</f>
        <v>40300</v>
      </c>
      <c r="F37" s="43">
        <f>SUM(G37:K37)</f>
        <v>40300</v>
      </c>
      <c r="G37" s="43">
        <v>1300</v>
      </c>
      <c r="H37" s="43">
        <v>0</v>
      </c>
      <c r="I37" s="43">
        <v>0</v>
      </c>
      <c r="J37" s="43">
        <v>39000</v>
      </c>
      <c r="K37" s="43">
        <v>0</v>
      </c>
      <c r="L37" s="43">
        <v>0</v>
      </c>
      <c r="M37" s="43">
        <f>SUM(N37+P37+Q37)</f>
        <v>0</v>
      </c>
      <c r="N37" s="43">
        <v>0</v>
      </c>
      <c r="O37" s="43">
        <v>0</v>
      </c>
      <c r="P37" s="43">
        <v>0</v>
      </c>
    </row>
    <row r="38" spans="1:16" ht="18" customHeight="1">
      <c r="A38" s="22">
        <v>855</v>
      </c>
      <c r="B38" s="21"/>
      <c r="C38" s="20"/>
      <c r="D38" s="44">
        <f>SUM(D39)</f>
        <v>280759</v>
      </c>
      <c r="E38" s="44">
        <f>E39</f>
        <v>280759</v>
      </c>
      <c r="F38" s="44">
        <f>F39</f>
        <v>280759</v>
      </c>
      <c r="G38" s="44">
        <f>G39</f>
        <v>1900</v>
      </c>
      <c r="H38" s="44">
        <f>H39</f>
        <v>882</v>
      </c>
      <c r="I38" s="44">
        <f aca="true" t="shared" si="12" ref="I38:P38">SUM(I39)</f>
        <v>0</v>
      </c>
      <c r="J38" s="44">
        <f t="shared" si="12"/>
        <v>277977</v>
      </c>
      <c r="K38" s="44">
        <f t="shared" si="12"/>
        <v>0</v>
      </c>
      <c r="L38" s="44">
        <f t="shared" si="12"/>
        <v>0</v>
      </c>
      <c r="M38" s="44">
        <f t="shared" si="12"/>
        <v>0</v>
      </c>
      <c r="N38" s="44">
        <f t="shared" si="12"/>
        <v>0</v>
      </c>
      <c r="O38" s="44">
        <f t="shared" si="12"/>
        <v>0</v>
      </c>
      <c r="P38" s="44">
        <f t="shared" si="12"/>
        <v>0</v>
      </c>
    </row>
    <row r="39" spans="1:16" ht="17.25" customHeight="1">
      <c r="A39" s="19">
        <v>855</v>
      </c>
      <c r="B39" s="18">
        <v>85508</v>
      </c>
      <c r="C39" s="17">
        <v>2160</v>
      </c>
      <c r="D39" s="43">
        <v>280759</v>
      </c>
      <c r="E39" s="42">
        <f>SUM(H39+G39+J39)</f>
        <v>280759</v>
      </c>
      <c r="F39" s="43">
        <f>SUM(G39:K39)</f>
        <v>280759</v>
      </c>
      <c r="G39" s="43">
        <v>1900</v>
      </c>
      <c r="H39" s="43">
        <v>882</v>
      </c>
      <c r="I39" s="43">
        <v>0</v>
      </c>
      <c r="J39" s="43">
        <v>277977</v>
      </c>
      <c r="K39" s="43">
        <v>0</v>
      </c>
      <c r="L39" s="43">
        <v>0</v>
      </c>
      <c r="M39" s="43">
        <f>SUM(N39+P39+Q39)</f>
        <v>0</v>
      </c>
      <c r="N39" s="43">
        <v>0</v>
      </c>
      <c r="O39" s="43">
        <v>0</v>
      </c>
      <c r="P39" s="43">
        <v>0</v>
      </c>
    </row>
    <row r="40" spans="1:16" ht="21" customHeight="1">
      <c r="A40" s="99" t="s">
        <v>47</v>
      </c>
      <c r="B40" s="99"/>
      <c r="C40" s="99"/>
      <c r="D40" s="44">
        <f aca="true" t="shared" si="13" ref="D40:P40">SUM(D8+D10+D12+D14+D17+D19+D21+D24+D28+D30+D32+D34+D36+D38)</f>
        <v>7871664.25</v>
      </c>
      <c r="E40" s="44">
        <f t="shared" si="13"/>
        <v>7871664.25</v>
      </c>
      <c r="F40" s="44">
        <f t="shared" si="13"/>
        <v>7823564.25</v>
      </c>
      <c r="G40" s="44">
        <f t="shared" si="13"/>
        <v>4321584.8</v>
      </c>
      <c r="H40" s="44">
        <f t="shared" si="13"/>
        <v>2945386.5700000003</v>
      </c>
      <c r="I40" s="44">
        <f t="shared" si="13"/>
        <v>60725.88</v>
      </c>
      <c r="J40" s="44">
        <f t="shared" si="13"/>
        <v>495867</v>
      </c>
      <c r="K40" s="44">
        <f t="shared" si="13"/>
        <v>0</v>
      </c>
      <c r="L40" s="44">
        <f t="shared" si="13"/>
        <v>38000</v>
      </c>
      <c r="M40" s="44">
        <f t="shared" si="13"/>
        <v>48100</v>
      </c>
      <c r="N40" s="44">
        <f t="shared" si="13"/>
        <v>10100</v>
      </c>
      <c r="O40" s="44">
        <f t="shared" si="13"/>
        <v>0</v>
      </c>
      <c r="P40" s="44">
        <f t="shared" si="13"/>
        <v>0</v>
      </c>
    </row>
    <row r="41" spans="1:16" ht="12.75">
      <c r="A41" s="38"/>
      <c r="B41" s="38"/>
      <c r="C41" s="38"/>
      <c r="D41" s="38"/>
      <c r="E41" s="39"/>
      <c r="F41" s="38"/>
      <c r="G41" s="38"/>
      <c r="H41" s="38"/>
      <c r="I41" s="38"/>
      <c r="J41" s="38"/>
      <c r="K41" s="40"/>
      <c r="L41" s="40"/>
      <c r="M41" s="40"/>
      <c r="N41" s="40"/>
      <c r="O41" s="40"/>
      <c r="P41" s="40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4"/>
      <c r="L42" s="14"/>
      <c r="M42" s="14"/>
      <c r="N42" s="14"/>
      <c r="O42" s="14"/>
      <c r="P42" s="14"/>
    </row>
    <row r="43" spans="1:16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4"/>
      <c r="L43" s="14"/>
      <c r="M43" s="14"/>
      <c r="N43" s="14"/>
      <c r="O43" s="14"/>
      <c r="P43" s="14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3"/>
    </row>
  </sheetData>
  <sheetProtection/>
  <mergeCells count="19">
    <mergeCell ref="A40:C40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1.97.2018
z dnia 27 listopada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2018-11-26T12:45:04Z</cp:lastPrinted>
  <dcterms:modified xsi:type="dcterms:W3CDTF">2019-01-21T08:49:20Z</dcterms:modified>
  <cp:category/>
  <cp:version/>
  <cp:contentType/>
  <cp:contentStatus/>
</cp:coreProperties>
</file>