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2315" windowHeight="77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<sst xmlns="http://schemas.openxmlformats.org/spreadsheetml/2006/main" count="232" uniqueCount="104">
  <si>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</si>
  <si>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</si>
  <si>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</si>
  <si>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</si>
  <si>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</si>
  <si>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</si>
  <si>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</si>
  <si>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</si>
  <si>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</si>
  <si>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</si>
  <si>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</si>
  <si>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</si>
  <si>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</si>
  <si>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</si>
  <si>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</si>
  <si>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</si>
  <si>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</si>
  <si>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</si>
  <si>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</si>
  <si>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</si>
  <si>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</si>
  <si>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</si>
  <si>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</si>
  <si>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</si>
  <si>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Zmiany w planie wydatków budżetowych w 2018 roku</t>
  </si>
  <si>
    <t>w złotych</t>
  </si>
  <si>
    <t>§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</si>
  <si>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</si>
  <si>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</si>
  <si>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</si>
  <si>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</si>
  <si>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</si>
  <si>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</si>
  <si>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</si>
  <si>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</si>
  <si>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</si>
  <si>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</si>
  <si>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</si>
  <si>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</si>
  <si>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</si>
  <si>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</si>
  <si>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</si>
  <si>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</si>
  <si>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</si>
  <si>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</si>
  <si>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</si>
  <si>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Dochody budżetu powiatu na 2018 rok</t>
  </si>
  <si>
    <t>24 106 784,00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</si>
  <si>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</si>
  <si>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</si>
  <si>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</si>
  <si>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</si>
  <si>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</si>
  <si>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</si>
  <si>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</si>
  <si>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</si>
  <si>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</si>
  <si>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</si>
  <si>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</si>
  <si>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</si>
  <si>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</si>
  <si>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2018 r.</t>
  </si>
  <si>
    <t>Dotacje ogółem</t>
  </si>
  <si>
    <t>w  złotych</t>
  </si>
  <si>
    <t>Dochody i wydatki związane z realizacją zadań z zakresu administracji rządowej i innych zadań zleconych odrębnymi ustawami w  2018 r.</t>
  </si>
  <si>
    <t>2110</t>
  </si>
  <si>
    <t>Dotacje celowe otrzymane z budżetu państwa na zadania bieżące z zakresu administracji rządowej oraz inne zadania zlecone ustawami realizowane przez powiat</t>
  </si>
  <si>
    <t>84 442 531,00</t>
  </si>
  <si>
    <t>1 017 749,00</t>
  </si>
  <si>
    <t>26 218 978,00</t>
  </si>
  <si>
    <t>110 661 509,00</t>
  </si>
  <si>
    <t>25 124 533,00</t>
  </si>
  <si>
    <t>Zakup i objęcie akcji i udziałów</t>
  </si>
  <si>
    <t>Wniesienie wkładów do spółek sprawa handlowego</t>
  </si>
  <si>
    <t>Bezpieczeństwo publiczne i ochrona przeciwpożarowa</t>
  </si>
  <si>
    <t>Oświata i wychowanie</t>
  </si>
  <si>
    <t>801</t>
  </si>
  <si>
    <t>581 403,00</t>
  </si>
  <si>
    <t>14 000,00</t>
  </si>
  <si>
    <t>595 403,00</t>
  </si>
  <si>
    <t>261 684,00</t>
  </si>
  <si>
    <t>80102</t>
  </si>
  <si>
    <t>Szkoły podstawowe specjalne</t>
  </si>
  <si>
    <t>2130</t>
  </si>
  <si>
    <t>Dotacje celowe otrzymane z budżetu państwa na realizację bieżących zadań własnych powiatu</t>
  </si>
  <si>
    <t>855</t>
  </si>
  <si>
    <t>Rodzina</t>
  </si>
  <si>
    <t>4 188 530,00</t>
  </si>
  <si>
    <t>40 300,00</t>
  </si>
  <si>
    <t>4 228 830,00</t>
  </si>
  <si>
    <t>85504</t>
  </si>
  <si>
    <t>Wspieranie rodziny</t>
  </si>
  <si>
    <t>54 300,00</t>
  </si>
  <si>
    <t>84 496 831,00</t>
  </si>
  <si>
    <t>110 715 809,00</t>
  </si>
  <si>
    <t>Komendy powiatowe Policji</t>
  </si>
  <si>
    <t>Zarządzanie kryzysowe</t>
  </si>
  <si>
    <t>Pozostała działalność</t>
  </si>
  <si>
    <t>Pomoc społeczna</t>
  </si>
  <si>
    <t>Powiatowe centra pomocy rodzinie</t>
  </si>
  <si>
    <t>Pozostałe zadania w zakresie polityki społecznej</t>
  </si>
  <si>
    <t>Powiatowe urzędy pracy</t>
  </si>
  <si>
    <t>Rodziny zastępcze</t>
  </si>
  <si>
    <t xml:space="preserve">Załącznik Nr 1
do uchwały Zarządu Powiatu w Opatowie Nr 123.40.2018
z dnia 4 lipca 2018 r.  
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</si>
</sst>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8"/>
      <color indexed="8"/>
      <name val="Arial"/>
      <family val="0"/>
    </font>
    <font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7" fillId="27" borderId="1" applyNumberFormat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32" borderId="0" applyNumberFormat="0" applyBorder="0" applyAlignment="0" applyProtection="0"/>
  </cellStyleXfs>
  <cellXfs count="11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0" xfId="49" applyNumberFormat="1" applyFont="1" applyFill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/>
      <protection locked="0"/>
    </xf>
    <xf numFmtId="49" fontId="13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41" fontId="10" fillId="35" borderId="12" xfId="50" applyNumberFormat="1" applyFont="1" applyFill="1" applyBorder="1" applyAlignment="1">
      <alignment vertical="center"/>
      <protection/>
    </xf>
    <xf numFmtId="41" fontId="10" fillId="35" borderId="12" xfId="50" applyNumberFormat="1" applyFont="1" applyFill="1" applyBorder="1" applyAlignment="1">
      <alignment vertical="center" wrapText="1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41" fontId="15" fillId="35" borderId="12" xfId="50" applyNumberFormat="1" applyFont="1" applyFill="1" applyBorder="1" applyAlignment="1">
      <alignment vertical="center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41" fontId="19" fillId="0" borderId="0" xfId="50" applyNumberFormat="1" applyFont="1" applyBorder="1">
      <alignment/>
      <protection/>
    </xf>
    <xf numFmtId="43" fontId="10" fillId="35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 wrapText="1"/>
      <protection/>
    </xf>
    <xf numFmtId="43" fontId="15" fillId="35" borderId="12" xfId="50" applyNumberFormat="1" applyFont="1" applyFill="1" applyBorder="1" applyAlignment="1">
      <alignment vertical="center" wrapText="1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21" fillId="0" borderId="13" xfId="50" applyFont="1" applyFill="1" applyBorder="1" applyAlignment="1">
      <alignment horizontal="center" vertical="center" wrapText="1"/>
      <protection/>
    </xf>
    <xf numFmtId="0" fontId="22" fillId="0" borderId="12" xfId="50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22" fillId="0" borderId="15" xfId="50" applyFont="1" applyFill="1" applyBorder="1" applyAlignment="1">
      <alignment horizontal="center" vertical="center" wrapText="1"/>
      <protection/>
    </xf>
    <xf numFmtId="0" fontId="24" fillId="0" borderId="0" xfId="50" applyFont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Alignment="1">
      <alignment vertical="center"/>
      <protection/>
    </xf>
    <xf numFmtId="0" fontId="17" fillId="0" borderId="0" xfId="50" applyFont="1" applyAlignment="1">
      <alignment horizontal="center" vertical="center"/>
      <protection/>
    </xf>
    <xf numFmtId="0" fontId="25" fillId="0" borderId="0" xfId="50" applyFont="1" applyAlignment="1">
      <alignment horizontal="center" vertical="center"/>
      <protection/>
    </xf>
    <xf numFmtId="0" fontId="26" fillId="0" borderId="0" xfId="50" applyFont="1" applyAlignment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8" fontId="15" fillId="35" borderId="12" xfId="50" applyNumberFormat="1" applyFont="1" applyFill="1" applyBorder="1" applyAlignment="1">
      <alignment vertical="center"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0" fontId="9" fillId="35" borderId="0" xfId="50" applyFont="1" applyFill="1">
      <alignment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27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18" xfId="50" applyFont="1" applyFill="1" applyBorder="1" applyAlignment="1">
      <alignment horizontal="center" vertical="center" wrapText="1"/>
      <protection/>
    </xf>
    <xf numFmtId="0" fontId="22" fillId="0" borderId="13" xfId="50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23" fillId="0" borderId="19" xfId="50" applyFont="1" applyFill="1" applyBorder="1" applyAlignment="1">
      <alignment horizontal="center" vertical="center"/>
      <protection/>
    </xf>
    <xf numFmtId="0" fontId="23" fillId="0" borderId="20" xfId="50" applyFont="1" applyFill="1" applyBorder="1" applyAlignment="1">
      <alignment horizontal="center" vertical="center"/>
      <protection/>
    </xf>
    <xf numFmtId="0" fontId="23" fillId="0" borderId="15" xfId="50" applyFont="1" applyFill="1" applyBorder="1" applyAlignment="1">
      <alignment horizontal="center" vertical="center"/>
      <protection/>
    </xf>
    <xf numFmtId="0" fontId="22" fillId="0" borderId="19" xfId="50" applyFont="1" applyFill="1" applyBorder="1" applyAlignment="1">
      <alignment horizontal="center" vertical="center" wrapText="1"/>
      <protection/>
    </xf>
    <xf numFmtId="0" fontId="22" fillId="0" borderId="15" xfId="50" applyFont="1" applyFill="1" applyBorder="1" applyAlignment="1">
      <alignment horizontal="center" vertical="center" wrapText="1"/>
      <protection/>
    </xf>
    <xf numFmtId="0" fontId="22" fillId="0" borderId="12" xfId="50" applyFont="1" applyFill="1" applyBorder="1" applyAlignment="1">
      <alignment horizontal="center" vertical="center" wrapText="1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26" fillId="0" borderId="0" xfId="50" applyFont="1" applyAlignment="1">
      <alignment horizontal="center" vertical="center" wrapText="1"/>
      <protection/>
    </xf>
    <xf numFmtId="0" fontId="15" fillId="0" borderId="18" xfId="50" applyFont="1" applyFill="1" applyBorder="1" applyAlignment="1">
      <alignment horizontal="center" vertical="center" wrapText="1"/>
      <protection/>
    </xf>
    <xf numFmtId="0" fontId="15" fillId="0" borderId="13" xfId="50" applyFont="1" applyFill="1" applyBorder="1" applyAlignment="1">
      <alignment horizontal="center" vertical="center" wrapText="1"/>
      <protection/>
    </xf>
    <xf numFmtId="0" fontId="15" fillId="0" borderId="14" xfId="50" applyFont="1" applyFill="1" applyBorder="1" applyAlignment="1">
      <alignment horizontal="center" vertical="center" wrapText="1"/>
      <protection/>
    </xf>
    <xf numFmtId="0" fontId="22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tabSelected="1" workbookViewId="0" topLeftCell="A1">
      <selection activeCell="R9" sqref="R9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44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73" t="s">
        <v>103</v>
      </c>
      <c r="L1" s="73"/>
      <c r="M1" s="73"/>
      <c r="N1" s="73"/>
      <c r="O1" s="73"/>
      <c r="P1" s="73"/>
      <c r="Q1" s="12"/>
    </row>
    <row r="2" spans="1:17" ht="25.5" customHeight="1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2"/>
    </row>
    <row r="3" spans="1:17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25</v>
      </c>
      <c r="O3" s="76"/>
      <c r="P3" s="76"/>
      <c r="Q3" s="12"/>
    </row>
    <row r="4" spans="1:17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</row>
    <row r="5" spans="1:17" ht="34.5" customHeight="1">
      <c r="A5" s="9"/>
      <c r="B5" s="11" t="s">
        <v>0</v>
      </c>
      <c r="C5" s="11" t="s">
        <v>1</v>
      </c>
      <c r="D5" s="75" t="s">
        <v>26</v>
      </c>
      <c r="E5" s="75"/>
      <c r="F5" s="75" t="s">
        <v>2</v>
      </c>
      <c r="G5" s="75"/>
      <c r="H5" s="75"/>
      <c r="I5" s="75" t="s">
        <v>45</v>
      </c>
      <c r="J5" s="75"/>
      <c r="K5" s="11" t="s">
        <v>44</v>
      </c>
      <c r="L5" s="11" t="s">
        <v>43</v>
      </c>
      <c r="M5" s="75" t="s">
        <v>42</v>
      </c>
      <c r="N5" s="75"/>
      <c r="O5" s="75"/>
      <c r="P5" s="75"/>
      <c r="Q5" s="75"/>
    </row>
    <row r="6" spans="1:17" ht="11.25" customHeight="1">
      <c r="A6" s="9"/>
      <c r="B6" s="53" t="s">
        <v>41</v>
      </c>
      <c r="C6" s="53" t="s">
        <v>40</v>
      </c>
      <c r="D6" s="70" t="s">
        <v>39</v>
      </c>
      <c r="E6" s="70"/>
      <c r="F6" s="70" t="s">
        <v>38</v>
      </c>
      <c r="G6" s="70"/>
      <c r="H6" s="70"/>
      <c r="I6" s="70" t="s">
        <v>37</v>
      </c>
      <c r="J6" s="70"/>
      <c r="K6" s="53" t="s">
        <v>36</v>
      </c>
      <c r="L6" s="53" t="s">
        <v>35</v>
      </c>
      <c r="M6" s="70" t="s">
        <v>34</v>
      </c>
      <c r="N6" s="70"/>
      <c r="O6" s="70"/>
      <c r="P6" s="70"/>
      <c r="Q6" s="70"/>
    </row>
    <row r="7" spans="1:17" ht="18.75" customHeight="1">
      <c r="A7" s="9"/>
      <c r="B7" s="71" t="s">
        <v>33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21.75" customHeight="1">
      <c r="A8" s="9"/>
      <c r="B8" s="53" t="s">
        <v>76</v>
      </c>
      <c r="C8" s="10"/>
      <c r="D8" s="72"/>
      <c r="E8" s="72"/>
      <c r="F8" s="69" t="s">
        <v>75</v>
      </c>
      <c r="G8" s="69"/>
      <c r="H8" s="69"/>
      <c r="I8" s="68" t="s">
        <v>77</v>
      </c>
      <c r="J8" s="68"/>
      <c r="K8" s="54" t="s">
        <v>28</v>
      </c>
      <c r="L8" s="54" t="s">
        <v>78</v>
      </c>
      <c r="M8" s="68" t="s">
        <v>79</v>
      </c>
      <c r="N8" s="68"/>
      <c r="O8" s="68"/>
      <c r="P8" s="68"/>
      <c r="Q8" s="68"/>
    </row>
    <row r="9" spans="1:17" ht="29.25" customHeight="1">
      <c r="A9" s="9"/>
      <c r="B9" s="11"/>
      <c r="C9" s="10"/>
      <c r="D9" s="72"/>
      <c r="E9" s="72"/>
      <c r="F9" s="69" t="s">
        <v>29</v>
      </c>
      <c r="G9" s="69"/>
      <c r="H9" s="69"/>
      <c r="I9" s="68" t="s">
        <v>80</v>
      </c>
      <c r="J9" s="68"/>
      <c r="K9" s="54" t="s">
        <v>28</v>
      </c>
      <c r="L9" s="54" t="s">
        <v>28</v>
      </c>
      <c r="M9" s="68" t="s">
        <v>80</v>
      </c>
      <c r="N9" s="68"/>
      <c r="O9" s="68"/>
      <c r="P9" s="68"/>
      <c r="Q9" s="68"/>
    </row>
    <row r="10" spans="1:17" ht="20.25" customHeight="1">
      <c r="A10" s="9"/>
      <c r="B10" s="10"/>
      <c r="C10" s="53" t="s">
        <v>81</v>
      </c>
      <c r="D10" s="72"/>
      <c r="E10" s="72"/>
      <c r="F10" s="69" t="s">
        <v>82</v>
      </c>
      <c r="G10" s="69"/>
      <c r="H10" s="69"/>
      <c r="I10" s="68" t="s">
        <v>28</v>
      </c>
      <c r="J10" s="68"/>
      <c r="K10" s="54" t="s">
        <v>28</v>
      </c>
      <c r="L10" s="54" t="s">
        <v>78</v>
      </c>
      <c r="M10" s="68" t="s">
        <v>78</v>
      </c>
      <c r="N10" s="68"/>
      <c r="O10" s="68"/>
      <c r="P10" s="68"/>
      <c r="Q10" s="68"/>
    </row>
    <row r="11" spans="1:17" ht="29.25" customHeight="1">
      <c r="A11" s="9"/>
      <c r="B11" s="10"/>
      <c r="C11" s="11"/>
      <c r="D11" s="72"/>
      <c r="E11" s="72"/>
      <c r="F11" s="69" t="s">
        <v>29</v>
      </c>
      <c r="G11" s="69"/>
      <c r="H11" s="69"/>
      <c r="I11" s="68" t="s">
        <v>28</v>
      </c>
      <c r="J11" s="68"/>
      <c r="K11" s="54" t="s">
        <v>28</v>
      </c>
      <c r="L11" s="54" t="s">
        <v>28</v>
      </c>
      <c r="M11" s="68" t="s">
        <v>28</v>
      </c>
      <c r="N11" s="68"/>
      <c r="O11" s="68"/>
      <c r="P11" s="68"/>
      <c r="Q11" s="68"/>
    </row>
    <row r="12" spans="1:17" ht="33.75" customHeight="1">
      <c r="A12" s="9"/>
      <c r="B12" s="10"/>
      <c r="C12" s="10"/>
      <c r="D12" s="70" t="s">
        <v>83</v>
      </c>
      <c r="E12" s="70"/>
      <c r="F12" s="69" t="s">
        <v>84</v>
      </c>
      <c r="G12" s="69"/>
      <c r="H12" s="69"/>
      <c r="I12" s="68" t="s">
        <v>28</v>
      </c>
      <c r="J12" s="68"/>
      <c r="K12" s="54" t="s">
        <v>28</v>
      </c>
      <c r="L12" s="54" t="s">
        <v>78</v>
      </c>
      <c r="M12" s="68" t="s">
        <v>78</v>
      </c>
      <c r="N12" s="68"/>
      <c r="O12" s="68"/>
      <c r="P12" s="68"/>
      <c r="Q12" s="68"/>
    </row>
    <row r="13" spans="1:17" ht="19.5" customHeight="1">
      <c r="A13" s="9"/>
      <c r="B13" s="53" t="s">
        <v>85</v>
      </c>
      <c r="C13" s="10"/>
      <c r="D13" s="72"/>
      <c r="E13" s="72"/>
      <c r="F13" s="69" t="s">
        <v>86</v>
      </c>
      <c r="G13" s="69"/>
      <c r="H13" s="69"/>
      <c r="I13" s="68" t="s">
        <v>87</v>
      </c>
      <c r="J13" s="68"/>
      <c r="K13" s="54" t="s">
        <v>28</v>
      </c>
      <c r="L13" s="54" t="s">
        <v>88</v>
      </c>
      <c r="M13" s="68" t="s">
        <v>89</v>
      </c>
      <c r="N13" s="68"/>
      <c r="O13" s="68"/>
      <c r="P13" s="68"/>
      <c r="Q13" s="68"/>
    </row>
    <row r="14" spans="1:17" ht="29.25" customHeight="1">
      <c r="A14" s="9"/>
      <c r="B14" s="11"/>
      <c r="C14" s="10"/>
      <c r="D14" s="72"/>
      <c r="E14" s="72"/>
      <c r="F14" s="69" t="s">
        <v>29</v>
      </c>
      <c r="G14" s="69"/>
      <c r="H14" s="69"/>
      <c r="I14" s="68" t="s">
        <v>28</v>
      </c>
      <c r="J14" s="68"/>
      <c r="K14" s="54" t="s">
        <v>28</v>
      </c>
      <c r="L14" s="54" t="s">
        <v>28</v>
      </c>
      <c r="M14" s="68" t="s">
        <v>28</v>
      </c>
      <c r="N14" s="68"/>
      <c r="O14" s="68"/>
      <c r="P14" s="68"/>
      <c r="Q14" s="68"/>
    </row>
    <row r="15" spans="1:17" ht="19.5" customHeight="1">
      <c r="A15" s="9"/>
      <c r="B15" s="10"/>
      <c r="C15" s="53" t="s">
        <v>90</v>
      </c>
      <c r="D15" s="72"/>
      <c r="E15" s="72"/>
      <c r="F15" s="69" t="s">
        <v>91</v>
      </c>
      <c r="G15" s="69"/>
      <c r="H15" s="69"/>
      <c r="I15" s="68" t="s">
        <v>28</v>
      </c>
      <c r="J15" s="68"/>
      <c r="K15" s="54" t="s">
        <v>28</v>
      </c>
      <c r="L15" s="54" t="s">
        <v>88</v>
      </c>
      <c r="M15" s="68" t="s">
        <v>88</v>
      </c>
      <c r="N15" s="68"/>
      <c r="O15" s="68"/>
      <c r="P15" s="68"/>
      <c r="Q15" s="68"/>
    </row>
    <row r="16" spans="1:17" ht="28.5" customHeight="1">
      <c r="A16" s="9"/>
      <c r="B16" s="10"/>
      <c r="C16" s="11"/>
      <c r="D16" s="72"/>
      <c r="E16" s="72"/>
      <c r="F16" s="69" t="s">
        <v>29</v>
      </c>
      <c r="G16" s="69"/>
      <c r="H16" s="69"/>
      <c r="I16" s="68" t="s">
        <v>28</v>
      </c>
      <c r="J16" s="68"/>
      <c r="K16" s="54" t="s">
        <v>28</v>
      </c>
      <c r="L16" s="54" t="s">
        <v>28</v>
      </c>
      <c r="M16" s="68" t="s">
        <v>28</v>
      </c>
      <c r="N16" s="68"/>
      <c r="O16" s="68"/>
      <c r="P16" s="68"/>
      <c r="Q16" s="68"/>
    </row>
    <row r="17" spans="1:17" ht="32.25" customHeight="1">
      <c r="A17" s="9"/>
      <c r="B17" s="10"/>
      <c r="C17" s="10"/>
      <c r="D17" s="70" t="s">
        <v>65</v>
      </c>
      <c r="E17" s="70"/>
      <c r="F17" s="69" t="s">
        <v>66</v>
      </c>
      <c r="G17" s="69"/>
      <c r="H17" s="69"/>
      <c r="I17" s="68" t="s">
        <v>28</v>
      </c>
      <c r="J17" s="68"/>
      <c r="K17" s="54" t="s">
        <v>28</v>
      </c>
      <c r="L17" s="54" t="s">
        <v>88</v>
      </c>
      <c r="M17" s="68" t="s">
        <v>88</v>
      </c>
      <c r="N17" s="68"/>
      <c r="O17" s="68"/>
      <c r="P17" s="68"/>
      <c r="Q17" s="68"/>
    </row>
    <row r="18" spans="1:17" ht="18.75" customHeight="1">
      <c r="A18" s="9"/>
      <c r="B18" s="77" t="s">
        <v>33</v>
      </c>
      <c r="C18" s="77"/>
      <c r="D18" s="77"/>
      <c r="E18" s="77"/>
      <c r="F18" s="77"/>
      <c r="G18" s="77"/>
      <c r="H18" s="55" t="s">
        <v>31</v>
      </c>
      <c r="I18" s="67" t="s">
        <v>67</v>
      </c>
      <c r="J18" s="67"/>
      <c r="K18" s="56" t="s">
        <v>28</v>
      </c>
      <c r="L18" s="56" t="s">
        <v>92</v>
      </c>
      <c r="M18" s="67" t="s">
        <v>93</v>
      </c>
      <c r="N18" s="67"/>
      <c r="O18" s="67"/>
      <c r="P18" s="67"/>
      <c r="Q18" s="67"/>
    </row>
    <row r="19" spans="1:17" ht="28.5" customHeight="1">
      <c r="A19" s="9"/>
      <c r="B19" s="78"/>
      <c r="C19" s="78"/>
      <c r="D19" s="78"/>
      <c r="E19" s="78"/>
      <c r="F19" s="65" t="s">
        <v>29</v>
      </c>
      <c r="G19" s="65"/>
      <c r="H19" s="65"/>
      <c r="I19" s="66" t="s">
        <v>68</v>
      </c>
      <c r="J19" s="66"/>
      <c r="K19" s="57" t="s">
        <v>28</v>
      </c>
      <c r="L19" s="57" t="s">
        <v>28</v>
      </c>
      <c r="M19" s="66" t="s">
        <v>68</v>
      </c>
      <c r="N19" s="66"/>
      <c r="O19" s="66"/>
      <c r="P19" s="66"/>
      <c r="Q19" s="66"/>
    </row>
    <row r="20" spans="1:17" ht="21" customHeight="1">
      <c r="A20" s="9"/>
      <c r="B20" s="71" t="s">
        <v>32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 ht="20.25" customHeight="1">
      <c r="B21" s="77" t="s">
        <v>32</v>
      </c>
      <c r="C21" s="77"/>
      <c r="D21" s="77"/>
      <c r="E21" s="77"/>
      <c r="F21" s="77"/>
      <c r="G21" s="77"/>
      <c r="H21" s="55" t="s">
        <v>31</v>
      </c>
      <c r="I21" s="67" t="s">
        <v>69</v>
      </c>
      <c r="J21" s="67"/>
      <c r="K21" s="56" t="s">
        <v>28</v>
      </c>
      <c r="L21" s="56" t="s">
        <v>28</v>
      </c>
      <c r="M21" s="67" t="s">
        <v>69</v>
      </c>
      <c r="N21" s="67"/>
      <c r="O21" s="67"/>
      <c r="P21" s="67"/>
      <c r="Q21" s="67"/>
    </row>
    <row r="22" spans="2:17" ht="27" customHeight="1">
      <c r="B22" s="78"/>
      <c r="C22" s="78"/>
      <c r="D22" s="78"/>
      <c r="E22" s="78"/>
      <c r="F22" s="65" t="s">
        <v>29</v>
      </c>
      <c r="G22" s="65"/>
      <c r="H22" s="65"/>
      <c r="I22" s="66" t="s">
        <v>47</v>
      </c>
      <c r="J22" s="66"/>
      <c r="K22" s="57" t="s">
        <v>28</v>
      </c>
      <c r="L22" s="57" t="s">
        <v>28</v>
      </c>
      <c r="M22" s="66" t="s">
        <v>47</v>
      </c>
      <c r="N22" s="66"/>
      <c r="O22" s="66"/>
      <c r="P22" s="66"/>
      <c r="Q22" s="66"/>
    </row>
    <row r="23" spans="2:17" ht="21" customHeight="1">
      <c r="B23" s="71" t="s">
        <v>30</v>
      </c>
      <c r="C23" s="71"/>
      <c r="D23" s="71"/>
      <c r="E23" s="71"/>
      <c r="F23" s="71"/>
      <c r="G23" s="71"/>
      <c r="H23" s="71"/>
      <c r="I23" s="67" t="s">
        <v>70</v>
      </c>
      <c r="J23" s="67"/>
      <c r="K23" s="56" t="s">
        <v>28</v>
      </c>
      <c r="L23" s="56" t="s">
        <v>92</v>
      </c>
      <c r="M23" s="67" t="s">
        <v>94</v>
      </c>
      <c r="N23" s="67"/>
      <c r="O23" s="67"/>
      <c r="P23" s="67"/>
      <c r="Q23" s="67"/>
    </row>
    <row r="24" spans="2:17" ht="35.25" customHeight="1">
      <c r="B24" s="71"/>
      <c r="C24" s="71"/>
      <c r="D24" s="71"/>
      <c r="E24" s="71"/>
      <c r="F24" s="81" t="s">
        <v>29</v>
      </c>
      <c r="G24" s="81"/>
      <c r="H24" s="81"/>
      <c r="I24" s="82" t="s">
        <v>71</v>
      </c>
      <c r="J24" s="82"/>
      <c r="K24" s="58" t="s">
        <v>28</v>
      </c>
      <c r="L24" s="58" t="s">
        <v>28</v>
      </c>
      <c r="M24" s="82" t="s">
        <v>71</v>
      </c>
      <c r="N24" s="82"/>
      <c r="O24" s="82"/>
      <c r="P24" s="82"/>
      <c r="Q24" s="82"/>
    </row>
    <row r="25" spans="2:17" ht="25.5" customHeight="1">
      <c r="B25" s="79" t="s">
        <v>27</v>
      </c>
      <c r="C25" s="79"/>
      <c r="D25" s="79"/>
      <c r="E25" s="79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</sheetData>
  <sheetProtection/>
  <mergeCells count="76">
    <mergeCell ref="B24:E24"/>
    <mergeCell ref="F24:H24"/>
    <mergeCell ref="I24:J24"/>
    <mergeCell ref="M24:Q24"/>
    <mergeCell ref="B22:E22"/>
    <mergeCell ref="F22:H22"/>
    <mergeCell ref="I22:J22"/>
    <mergeCell ref="M22:Q22"/>
    <mergeCell ref="B19:E19"/>
    <mergeCell ref="B25:F25"/>
    <mergeCell ref="G25:Q25"/>
    <mergeCell ref="B23:H23"/>
    <mergeCell ref="I23:J23"/>
    <mergeCell ref="M23:Q23"/>
    <mergeCell ref="D15:E15"/>
    <mergeCell ref="F15:H15"/>
    <mergeCell ref="I15:J15"/>
    <mergeCell ref="B18:G18"/>
    <mergeCell ref="B20:Q20"/>
    <mergeCell ref="B21:G21"/>
    <mergeCell ref="I21:J21"/>
    <mergeCell ref="M21:Q21"/>
    <mergeCell ref="I10:J10"/>
    <mergeCell ref="D10:E10"/>
    <mergeCell ref="F17:H17"/>
    <mergeCell ref="I17:J17"/>
    <mergeCell ref="M15:Q15"/>
    <mergeCell ref="D16:E16"/>
    <mergeCell ref="F16:H16"/>
    <mergeCell ref="D17:E17"/>
    <mergeCell ref="M16:Q16"/>
    <mergeCell ref="I16:J16"/>
    <mergeCell ref="D12:E12"/>
    <mergeCell ref="F12:H12"/>
    <mergeCell ref="I14:J14"/>
    <mergeCell ref="I18:J18"/>
    <mergeCell ref="D11:E11"/>
    <mergeCell ref="F11:H11"/>
    <mergeCell ref="I11:J11"/>
    <mergeCell ref="D13:E13"/>
    <mergeCell ref="F13:H13"/>
    <mergeCell ref="D14:E14"/>
    <mergeCell ref="O3:P3"/>
    <mergeCell ref="I5:J5"/>
    <mergeCell ref="M8:Q8"/>
    <mergeCell ref="F8:H8"/>
    <mergeCell ref="F5:H5"/>
    <mergeCell ref="D9:E9"/>
    <mergeCell ref="I6:J6"/>
    <mergeCell ref="I9:J9"/>
    <mergeCell ref="D6:E6"/>
    <mergeCell ref="F9:H9"/>
    <mergeCell ref="D8:E8"/>
    <mergeCell ref="K1:P1"/>
    <mergeCell ref="A2:P2"/>
    <mergeCell ref="I8:J8"/>
    <mergeCell ref="D5:E5"/>
    <mergeCell ref="M5:Q5"/>
    <mergeCell ref="F10:H10"/>
    <mergeCell ref="M11:Q11"/>
    <mergeCell ref="I13:J13"/>
    <mergeCell ref="M13:Q13"/>
    <mergeCell ref="M12:Q12"/>
    <mergeCell ref="F6:H6"/>
    <mergeCell ref="B7:Q7"/>
    <mergeCell ref="M6:Q6"/>
    <mergeCell ref="M10:Q10"/>
    <mergeCell ref="M9:Q9"/>
    <mergeCell ref="F19:H19"/>
    <mergeCell ref="M19:Q19"/>
    <mergeCell ref="I19:J19"/>
    <mergeCell ref="M18:Q18"/>
    <mergeCell ref="M17:Q17"/>
    <mergeCell ref="I12:J12"/>
    <mergeCell ref="M14:Q14"/>
    <mergeCell ref="F14:H1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68"/>
  <sheetViews>
    <sheetView view="pageLayout" zoomScale="70" zoomScaleSheetLayoutView="89" zoomScalePageLayoutView="70" workbookViewId="0" topLeftCell="A1">
      <selection activeCell="W8" sqref="W8:Y11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7" style="1" customWidth="1"/>
    <col min="4" max="4" width="9.16015625" style="1" customWidth="1"/>
    <col min="5" max="5" width="3.83203125" style="1" customWidth="1"/>
    <col min="6" max="6" width="9.160156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1.83203125" style="1" customWidth="1"/>
    <col min="20" max="20" width="5" style="1" customWidth="1"/>
    <col min="21" max="21" width="8.16015625" style="1" customWidth="1"/>
    <col min="22" max="22" width="7.83203125" style="1" customWidth="1"/>
    <col min="23" max="23" width="2.16015625" style="1" customWidth="1"/>
    <col min="24" max="24" width="1.5" style="1" customWidth="1"/>
    <col min="25" max="25" width="3.83203125" style="1" customWidth="1"/>
    <col min="26" max="16384" width="9.33203125" style="1" customWidth="1"/>
  </cols>
  <sheetData>
    <row r="1" spans="1:24" ht="12.75">
      <c r="A1" s="86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6.75" customHeight="1">
      <c r="A3" s="5"/>
      <c r="B3" s="83"/>
      <c r="C3" s="83"/>
      <c r="D3" s="83"/>
      <c r="E3" s="84"/>
      <c r="F3" s="84"/>
      <c r="G3" s="84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ht="7.5" customHeight="1"/>
    <row r="6" spans="1:25" ht="12.75" customHeight="1">
      <c r="A6" s="87" t="s">
        <v>0</v>
      </c>
      <c r="B6" s="87" t="s">
        <v>1</v>
      </c>
      <c r="C6" s="60"/>
      <c r="D6" s="87" t="s">
        <v>2</v>
      </c>
      <c r="E6" s="87"/>
      <c r="F6" s="87"/>
      <c r="G6" s="87" t="s">
        <v>3</v>
      </c>
      <c r="H6" s="87"/>
      <c r="I6" s="87" t="s">
        <v>4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2.75" customHeight="1">
      <c r="A7" s="87"/>
      <c r="B7" s="87"/>
      <c r="C7" s="60"/>
      <c r="D7" s="87"/>
      <c r="E7" s="87"/>
      <c r="F7" s="87"/>
      <c r="G7" s="87"/>
      <c r="H7" s="87"/>
      <c r="I7" s="87" t="s">
        <v>5</v>
      </c>
      <c r="J7" s="87" t="s">
        <v>6</v>
      </c>
      <c r="K7" s="87"/>
      <c r="L7" s="87"/>
      <c r="M7" s="87"/>
      <c r="N7" s="87"/>
      <c r="O7" s="87"/>
      <c r="P7" s="87"/>
      <c r="Q7" s="87"/>
      <c r="R7" s="87" t="s">
        <v>7</v>
      </c>
      <c r="S7" s="87" t="s">
        <v>6</v>
      </c>
      <c r="T7" s="87"/>
      <c r="U7" s="87"/>
      <c r="V7" s="87"/>
      <c r="W7" s="87"/>
      <c r="X7" s="87"/>
      <c r="Y7" s="87"/>
    </row>
    <row r="8" spans="1:25" ht="12.75" customHeight="1">
      <c r="A8" s="87"/>
      <c r="B8" s="87"/>
      <c r="C8" s="60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 t="s">
        <v>8</v>
      </c>
      <c r="T8" s="87" t="s">
        <v>9</v>
      </c>
      <c r="U8" s="87"/>
      <c r="V8" s="87" t="s">
        <v>72</v>
      </c>
      <c r="W8" s="87" t="s">
        <v>73</v>
      </c>
      <c r="X8" s="87"/>
      <c r="Y8" s="87"/>
    </row>
    <row r="9" spans="1:25" ht="12.75" customHeight="1">
      <c r="A9" s="87"/>
      <c r="B9" s="87"/>
      <c r="C9" s="60"/>
      <c r="D9" s="87"/>
      <c r="E9" s="87"/>
      <c r="F9" s="87"/>
      <c r="G9" s="87"/>
      <c r="H9" s="87"/>
      <c r="I9" s="87"/>
      <c r="J9" s="87" t="s">
        <v>10</v>
      </c>
      <c r="K9" s="87" t="s">
        <v>6</v>
      </c>
      <c r="L9" s="87"/>
      <c r="M9" s="87" t="s">
        <v>11</v>
      </c>
      <c r="N9" s="87" t="s">
        <v>12</v>
      </c>
      <c r="O9" s="87" t="s">
        <v>13</v>
      </c>
      <c r="P9" s="87" t="s">
        <v>14</v>
      </c>
      <c r="Q9" s="87" t="s">
        <v>15</v>
      </c>
      <c r="R9" s="87"/>
      <c r="S9" s="87"/>
      <c r="T9" s="87"/>
      <c r="U9" s="87"/>
      <c r="V9" s="87"/>
      <c r="W9" s="87"/>
      <c r="X9" s="87"/>
      <c r="Y9" s="87"/>
    </row>
    <row r="10" spans="1:25" ht="12.75" customHeight="1">
      <c r="A10" s="87"/>
      <c r="B10" s="87"/>
      <c r="C10" s="60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 t="s">
        <v>23</v>
      </c>
      <c r="U10" s="87"/>
      <c r="V10" s="87"/>
      <c r="W10" s="87"/>
      <c r="X10" s="87"/>
      <c r="Y10" s="87"/>
    </row>
    <row r="11" spans="1:25" ht="51.75" customHeight="1">
      <c r="A11" s="87"/>
      <c r="B11" s="87"/>
      <c r="C11" s="60"/>
      <c r="D11" s="87"/>
      <c r="E11" s="87"/>
      <c r="F11" s="87"/>
      <c r="G11" s="87"/>
      <c r="H11" s="87"/>
      <c r="I11" s="87"/>
      <c r="J11" s="87"/>
      <c r="K11" s="59" t="s">
        <v>16</v>
      </c>
      <c r="L11" s="59" t="s">
        <v>17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2.75">
      <c r="A12" s="6">
        <v>1</v>
      </c>
      <c r="B12" s="6">
        <v>2</v>
      </c>
      <c r="C12" s="60"/>
      <c r="D12" s="88">
        <v>4</v>
      </c>
      <c r="E12" s="88"/>
      <c r="F12" s="88"/>
      <c r="G12" s="88">
        <v>5</v>
      </c>
      <c r="H12" s="88"/>
      <c r="I12" s="6">
        <v>6</v>
      </c>
      <c r="J12" s="6">
        <v>7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>
        <v>13</v>
      </c>
      <c r="Q12" s="6">
        <v>14</v>
      </c>
      <c r="R12" s="6">
        <v>15</v>
      </c>
      <c r="S12" s="6">
        <v>16</v>
      </c>
      <c r="T12" s="88">
        <v>17</v>
      </c>
      <c r="U12" s="88"/>
      <c r="V12" s="6">
        <v>18</v>
      </c>
      <c r="W12" s="88">
        <v>19</v>
      </c>
      <c r="X12" s="88"/>
      <c r="Y12" s="88"/>
    </row>
    <row r="13" spans="1:25" ht="12.75" customHeight="1">
      <c r="A13" s="88">
        <v>754</v>
      </c>
      <c r="B13" s="88"/>
      <c r="C13" s="89" t="s">
        <v>74</v>
      </c>
      <c r="D13" s="89"/>
      <c r="E13" s="89"/>
      <c r="F13" s="7" t="s">
        <v>18</v>
      </c>
      <c r="G13" s="90">
        <v>4029571</v>
      </c>
      <c r="H13" s="90"/>
      <c r="I13" s="2">
        <v>4029571</v>
      </c>
      <c r="J13" s="2">
        <v>3836971</v>
      </c>
      <c r="K13" s="2">
        <v>3370637</v>
      </c>
      <c r="L13" s="2">
        <v>466334</v>
      </c>
      <c r="M13" s="2">
        <v>0</v>
      </c>
      <c r="N13" s="2">
        <v>192600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0">
        <v>0</v>
      </c>
      <c r="U13" s="90"/>
      <c r="V13" s="2">
        <v>0</v>
      </c>
      <c r="W13" s="90">
        <v>0</v>
      </c>
      <c r="X13" s="90"/>
      <c r="Y13" s="90"/>
    </row>
    <row r="14" spans="1:25" ht="12.75">
      <c r="A14" s="88"/>
      <c r="B14" s="88"/>
      <c r="C14" s="89"/>
      <c r="D14" s="89"/>
      <c r="E14" s="89"/>
      <c r="F14" s="7" t="s">
        <v>19</v>
      </c>
      <c r="G14" s="90">
        <v>-5000</v>
      </c>
      <c r="H14" s="90"/>
      <c r="I14" s="2">
        <v>-5000</v>
      </c>
      <c r="J14" s="2">
        <v>-5000</v>
      </c>
      <c r="K14" s="2">
        <v>0</v>
      </c>
      <c r="L14" s="2">
        <v>-5000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90">
        <v>0</v>
      </c>
      <c r="U14" s="90"/>
      <c r="V14" s="2">
        <v>0</v>
      </c>
      <c r="W14" s="90">
        <v>0</v>
      </c>
      <c r="X14" s="90"/>
      <c r="Y14" s="90"/>
    </row>
    <row r="15" spans="1:25" ht="12.75">
      <c r="A15" s="88"/>
      <c r="B15" s="88"/>
      <c r="C15" s="89"/>
      <c r="D15" s="89"/>
      <c r="E15" s="89"/>
      <c r="F15" s="7" t="s">
        <v>20</v>
      </c>
      <c r="G15" s="90">
        <v>5000</v>
      </c>
      <c r="H15" s="90"/>
      <c r="I15" s="2">
        <v>5000</v>
      </c>
      <c r="J15" s="2">
        <v>5000</v>
      </c>
      <c r="K15" s="2">
        <v>0</v>
      </c>
      <c r="L15" s="2">
        <v>5000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90">
        <v>0</v>
      </c>
      <c r="U15" s="90"/>
      <c r="V15" s="2">
        <v>0</v>
      </c>
      <c r="W15" s="90">
        <v>0</v>
      </c>
      <c r="X15" s="90"/>
      <c r="Y15" s="90"/>
    </row>
    <row r="16" spans="1:25" ht="13.5" thickBot="1">
      <c r="A16" s="88"/>
      <c r="B16" s="88"/>
      <c r="C16" s="89"/>
      <c r="D16" s="89"/>
      <c r="E16" s="89"/>
      <c r="F16" s="7" t="s">
        <v>21</v>
      </c>
      <c r="G16" s="90">
        <v>4029571</v>
      </c>
      <c r="H16" s="90"/>
      <c r="I16" s="2">
        <v>4029571</v>
      </c>
      <c r="J16" s="2">
        <v>3836971</v>
      </c>
      <c r="K16" s="2">
        <v>3370637</v>
      </c>
      <c r="L16" s="2">
        <v>466334</v>
      </c>
      <c r="M16" s="2">
        <v>0</v>
      </c>
      <c r="N16" s="2">
        <v>192600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90">
        <v>0</v>
      </c>
      <c r="U16" s="90"/>
      <c r="V16" s="2">
        <v>0</v>
      </c>
      <c r="W16" s="90">
        <v>0</v>
      </c>
      <c r="X16" s="90"/>
      <c r="Y16" s="90"/>
    </row>
    <row r="17" spans="1:25" ht="13.5" customHeight="1" thickBot="1">
      <c r="A17" s="91"/>
      <c r="B17" s="91">
        <v>75405</v>
      </c>
      <c r="C17" s="92" t="s">
        <v>95</v>
      </c>
      <c r="D17" s="92"/>
      <c r="E17" s="92"/>
      <c r="F17" s="8" t="s">
        <v>18</v>
      </c>
      <c r="G17" s="93">
        <v>0</v>
      </c>
      <c r="H17" s="93"/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93">
        <v>0</v>
      </c>
      <c r="U17" s="93"/>
      <c r="V17" s="3">
        <v>0</v>
      </c>
      <c r="W17" s="90">
        <v>0</v>
      </c>
      <c r="X17" s="90"/>
      <c r="Y17" s="90"/>
    </row>
    <row r="18" spans="1:25" ht="13.5" thickBot="1">
      <c r="A18" s="91"/>
      <c r="B18" s="91"/>
      <c r="C18" s="92"/>
      <c r="D18" s="92"/>
      <c r="E18" s="92"/>
      <c r="F18" s="7" t="s">
        <v>19</v>
      </c>
      <c r="G18" s="90">
        <v>0</v>
      </c>
      <c r="H18" s="90"/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90">
        <v>0</v>
      </c>
      <c r="U18" s="90"/>
      <c r="V18" s="2">
        <v>0</v>
      </c>
      <c r="W18" s="90">
        <v>0</v>
      </c>
      <c r="X18" s="90"/>
      <c r="Y18" s="90"/>
    </row>
    <row r="19" spans="1:25" ht="13.5" thickBot="1">
      <c r="A19" s="91"/>
      <c r="B19" s="91"/>
      <c r="C19" s="92"/>
      <c r="D19" s="92"/>
      <c r="E19" s="92"/>
      <c r="F19" s="7" t="s">
        <v>20</v>
      </c>
      <c r="G19" s="90">
        <v>5000</v>
      </c>
      <c r="H19" s="90"/>
      <c r="I19" s="2">
        <v>5000</v>
      </c>
      <c r="J19" s="2">
        <v>5000</v>
      </c>
      <c r="K19" s="2">
        <v>0</v>
      </c>
      <c r="L19" s="2">
        <v>5000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0">
        <v>0</v>
      </c>
      <c r="U19" s="90"/>
      <c r="V19" s="2">
        <v>0</v>
      </c>
      <c r="W19" s="90">
        <v>0</v>
      </c>
      <c r="X19" s="90"/>
      <c r="Y19" s="90"/>
    </row>
    <row r="20" spans="1:25" ht="13.5" thickBot="1">
      <c r="A20" s="91"/>
      <c r="B20" s="91"/>
      <c r="C20" s="92"/>
      <c r="D20" s="92"/>
      <c r="E20" s="92"/>
      <c r="F20" s="7" t="s">
        <v>21</v>
      </c>
      <c r="G20" s="90">
        <v>5000</v>
      </c>
      <c r="H20" s="90"/>
      <c r="I20" s="2">
        <v>5000</v>
      </c>
      <c r="J20" s="2">
        <v>5000</v>
      </c>
      <c r="K20" s="2">
        <v>0</v>
      </c>
      <c r="L20" s="2">
        <v>5000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90">
        <v>0</v>
      </c>
      <c r="U20" s="90"/>
      <c r="V20" s="2">
        <v>0</v>
      </c>
      <c r="W20" s="90">
        <v>0</v>
      </c>
      <c r="X20" s="90"/>
      <c r="Y20" s="90"/>
    </row>
    <row r="21" spans="1:25" ht="12.75" customHeight="1" thickBot="1">
      <c r="A21" s="91"/>
      <c r="B21" s="91">
        <v>75421</v>
      </c>
      <c r="C21" s="92" t="s">
        <v>96</v>
      </c>
      <c r="D21" s="92"/>
      <c r="E21" s="92"/>
      <c r="F21" s="8" t="s">
        <v>18</v>
      </c>
      <c r="G21" s="93">
        <v>172500</v>
      </c>
      <c r="H21" s="93"/>
      <c r="I21" s="3">
        <v>172500</v>
      </c>
      <c r="J21" s="3">
        <v>170500</v>
      </c>
      <c r="K21" s="3">
        <v>1000</v>
      </c>
      <c r="L21" s="3">
        <v>169500</v>
      </c>
      <c r="M21" s="3">
        <v>0</v>
      </c>
      <c r="N21" s="3">
        <v>2000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93">
        <v>0</v>
      </c>
      <c r="U21" s="93"/>
      <c r="V21" s="3">
        <v>0</v>
      </c>
      <c r="W21" s="90">
        <v>0</v>
      </c>
      <c r="X21" s="90"/>
      <c r="Y21" s="90"/>
    </row>
    <row r="22" spans="1:25" ht="13.5" thickBot="1">
      <c r="A22" s="91"/>
      <c r="B22" s="91"/>
      <c r="C22" s="92"/>
      <c r="D22" s="92"/>
      <c r="E22" s="92"/>
      <c r="F22" s="7" t="s">
        <v>19</v>
      </c>
      <c r="G22" s="90">
        <v>-5000</v>
      </c>
      <c r="H22" s="90"/>
      <c r="I22" s="2">
        <v>-5000</v>
      </c>
      <c r="J22" s="2">
        <v>-5000</v>
      </c>
      <c r="K22" s="2">
        <v>0</v>
      </c>
      <c r="L22" s="2">
        <v>-5000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90">
        <v>0</v>
      </c>
      <c r="U22" s="90"/>
      <c r="V22" s="2">
        <v>0</v>
      </c>
      <c r="W22" s="90">
        <v>0</v>
      </c>
      <c r="X22" s="90"/>
      <c r="Y22" s="90"/>
    </row>
    <row r="23" spans="1:25" ht="13.5" thickBot="1">
      <c r="A23" s="91"/>
      <c r="B23" s="91"/>
      <c r="C23" s="92"/>
      <c r="D23" s="92"/>
      <c r="E23" s="92"/>
      <c r="F23" s="7" t="s">
        <v>20</v>
      </c>
      <c r="G23" s="90">
        <v>0</v>
      </c>
      <c r="H23" s="90"/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90">
        <v>0</v>
      </c>
      <c r="U23" s="90"/>
      <c r="V23" s="2">
        <v>0</v>
      </c>
      <c r="W23" s="90">
        <v>0</v>
      </c>
      <c r="X23" s="90"/>
      <c r="Y23" s="90"/>
    </row>
    <row r="24" spans="1:25" ht="12.75">
      <c r="A24" s="91"/>
      <c r="B24" s="91"/>
      <c r="C24" s="92"/>
      <c r="D24" s="92"/>
      <c r="E24" s="92"/>
      <c r="F24" s="7" t="s">
        <v>21</v>
      </c>
      <c r="G24" s="90">
        <v>167500</v>
      </c>
      <c r="H24" s="90"/>
      <c r="I24" s="2">
        <v>167500</v>
      </c>
      <c r="J24" s="2">
        <v>165500</v>
      </c>
      <c r="K24" s="2">
        <v>1000</v>
      </c>
      <c r="L24" s="2">
        <v>164500</v>
      </c>
      <c r="M24" s="2">
        <v>0</v>
      </c>
      <c r="N24" s="2">
        <v>2000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90">
        <v>0</v>
      </c>
      <c r="U24" s="90"/>
      <c r="V24" s="2">
        <v>0</v>
      </c>
      <c r="W24" s="90">
        <v>0</v>
      </c>
      <c r="X24" s="90"/>
      <c r="Y24" s="90"/>
    </row>
    <row r="25" spans="1:25" ht="13.5" customHeight="1">
      <c r="A25" s="88">
        <v>801</v>
      </c>
      <c r="B25" s="88"/>
      <c r="C25" s="89" t="s">
        <v>75</v>
      </c>
      <c r="D25" s="89"/>
      <c r="E25" s="89"/>
      <c r="F25" s="7" t="s">
        <v>18</v>
      </c>
      <c r="G25" s="90">
        <v>27945541</v>
      </c>
      <c r="H25" s="90"/>
      <c r="I25" s="2">
        <v>18003280</v>
      </c>
      <c r="J25" s="2">
        <v>16493410</v>
      </c>
      <c r="K25" s="2">
        <v>12839383</v>
      </c>
      <c r="L25" s="2">
        <v>3654027</v>
      </c>
      <c r="M25" s="2">
        <v>920000</v>
      </c>
      <c r="N25" s="2">
        <v>328186</v>
      </c>
      <c r="O25" s="2">
        <v>261684</v>
      </c>
      <c r="P25" s="2">
        <v>0</v>
      </c>
      <c r="Q25" s="2">
        <v>0</v>
      </c>
      <c r="R25" s="2">
        <v>9942261</v>
      </c>
      <c r="S25" s="2">
        <v>9942261</v>
      </c>
      <c r="T25" s="90">
        <v>8226774</v>
      </c>
      <c r="U25" s="90"/>
      <c r="V25" s="2">
        <v>0</v>
      </c>
      <c r="W25" s="90">
        <v>0</v>
      </c>
      <c r="X25" s="90"/>
      <c r="Y25" s="90"/>
    </row>
    <row r="26" spans="1:25" ht="12.75">
      <c r="A26" s="88"/>
      <c r="B26" s="88"/>
      <c r="C26" s="89"/>
      <c r="D26" s="89"/>
      <c r="E26" s="89"/>
      <c r="F26" s="7" t="s">
        <v>19</v>
      </c>
      <c r="G26" s="90">
        <v>-2300</v>
      </c>
      <c r="H26" s="90"/>
      <c r="I26" s="2">
        <v>-2300</v>
      </c>
      <c r="J26" s="2">
        <v>-2300</v>
      </c>
      <c r="K26" s="2">
        <v>0</v>
      </c>
      <c r="L26" s="2">
        <v>-2300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90">
        <v>0</v>
      </c>
      <c r="U26" s="90"/>
      <c r="V26" s="2">
        <v>0</v>
      </c>
      <c r="W26" s="90">
        <v>0</v>
      </c>
      <c r="X26" s="90"/>
      <c r="Y26" s="90"/>
    </row>
    <row r="27" spans="1:25" ht="12.75">
      <c r="A27" s="88"/>
      <c r="B27" s="88"/>
      <c r="C27" s="89"/>
      <c r="D27" s="89"/>
      <c r="E27" s="89"/>
      <c r="F27" s="7" t="s">
        <v>20</v>
      </c>
      <c r="G27" s="90">
        <v>16300</v>
      </c>
      <c r="H27" s="90"/>
      <c r="I27" s="2">
        <v>16300</v>
      </c>
      <c r="J27" s="2">
        <v>16300</v>
      </c>
      <c r="K27" s="2">
        <v>2300</v>
      </c>
      <c r="L27" s="2">
        <v>14000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90">
        <v>0</v>
      </c>
      <c r="U27" s="90"/>
      <c r="V27" s="2">
        <v>0</v>
      </c>
      <c r="W27" s="90">
        <v>0</v>
      </c>
      <c r="X27" s="90"/>
      <c r="Y27" s="90"/>
    </row>
    <row r="28" spans="1:25" ht="13.5" thickBot="1">
      <c r="A28" s="88"/>
      <c r="B28" s="88"/>
      <c r="C28" s="89"/>
      <c r="D28" s="89"/>
      <c r="E28" s="89"/>
      <c r="F28" s="7" t="s">
        <v>21</v>
      </c>
      <c r="G28" s="90">
        <v>27959541</v>
      </c>
      <c r="H28" s="90"/>
      <c r="I28" s="2">
        <v>18017280</v>
      </c>
      <c r="J28" s="2">
        <v>16507410</v>
      </c>
      <c r="K28" s="2">
        <v>12841683</v>
      </c>
      <c r="L28" s="2">
        <v>3665727</v>
      </c>
      <c r="M28" s="2">
        <v>920000</v>
      </c>
      <c r="N28" s="2">
        <v>328186</v>
      </c>
      <c r="O28" s="2">
        <v>261684</v>
      </c>
      <c r="P28" s="2">
        <v>0</v>
      </c>
      <c r="Q28" s="2">
        <v>0</v>
      </c>
      <c r="R28" s="2">
        <v>9942261</v>
      </c>
      <c r="S28" s="2">
        <v>9942261</v>
      </c>
      <c r="T28" s="90">
        <v>8226774</v>
      </c>
      <c r="U28" s="90"/>
      <c r="V28" s="2">
        <v>0</v>
      </c>
      <c r="W28" s="90">
        <v>0</v>
      </c>
      <c r="X28" s="90"/>
      <c r="Y28" s="90"/>
    </row>
    <row r="29" spans="1:25" ht="12.75" customHeight="1" thickBot="1">
      <c r="A29" s="91"/>
      <c r="B29" s="91">
        <v>80102</v>
      </c>
      <c r="C29" s="92" t="s">
        <v>82</v>
      </c>
      <c r="D29" s="92"/>
      <c r="E29" s="92"/>
      <c r="F29" s="8" t="s">
        <v>18</v>
      </c>
      <c r="G29" s="93">
        <v>1161141</v>
      </c>
      <c r="H29" s="93"/>
      <c r="I29" s="3">
        <v>1161141</v>
      </c>
      <c r="J29" s="3">
        <v>1095041</v>
      </c>
      <c r="K29" s="3">
        <v>995435</v>
      </c>
      <c r="L29" s="3">
        <v>99606</v>
      </c>
      <c r="M29" s="3">
        <v>0</v>
      </c>
      <c r="N29" s="3">
        <v>66100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93">
        <v>0</v>
      </c>
      <c r="U29" s="93"/>
      <c r="V29" s="3">
        <v>0</v>
      </c>
      <c r="W29" s="90">
        <v>0</v>
      </c>
      <c r="X29" s="90"/>
      <c r="Y29" s="90"/>
    </row>
    <row r="30" spans="1:25" ht="13.5" thickBot="1">
      <c r="A30" s="91"/>
      <c r="B30" s="91"/>
      <c r="C30" s="92"/>
      <c r="D30" s="92"/>
      <c r="E30" s="92"/>
      <c r="F30" s="7" t="s">
        <v>19</v>
      </c>
      <c r="G30" s="90">
        <v>0</v>
      </c>
      <c r="H30" s="90"/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90">
        <v>0</v>
      </c>
      <c r="U30" s="90"/>
      <c r="V30" s="2">
        <v>0</v>
      </c>
      <c r="W30" s="90">
        <v>0</v>
      </c>
      <c r="X30" s="90"/>
      <c r="Y30" s="90"/>
    </row>
    <row r="31" spans="1:25" ht="13.5" thickBot="1">
      <c r="A31" s="91"/>
      <c r="B31" s="91"/>
      <c r="C31" s="92"/>
      <c r="D31" s="92"/>
      <c r="E31" s="92"/>
      <c r="F31" s="7" t="s">
        <v>20</v>
      </c>
      <c r="G31" s="90">
        <v>14000</v>
      </c>
      <c r="H31" s="90"/>
      <c r="I31" s="2">
        <v>14000</v>
      </c>
      <c r="J31" s="2">
        <v>14000</v>
      </c>
      <c r="K31" s="2">
        <v>0</v>
      </c>
      <c r="L31" s="2">
        <v>14000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90">
        <v>0</v>
      </c>
      <c r="U31" s="90"/>
      <c r="V31" s="2">
        <v>0</v>
      </c>
      <c r="W31" s="90">
        <v>0</v>
      </c>
      <c r="X31" s="90"/>
      <c r="Y31" s="90"/>
    </row>
    <row r="32" spans="1:25" ht="13.5" thickBot="1">
      <c r="A32" s="91"/>
      <c r="B32" s="91"/>
      <c r="C32" s="92"/>
      <c r="D32" s="92"/>
      <c r="E32" s="92"/>
      <c r="F32" s="7" t="s">
        <v>21</v>
      </c>
      <c r="G32" s="90">
        <v>1175141</v>
      </c>
      <c r="H32" s="90"/>
      <c r="I32" s="2">
        <v>1175141</v>
      </c>
      <c r="J32" s="2">
        <v>1109041</v>
      </c>
      <c r="K32" s="2">
        <v>995435</v>
      </c>
      <c r="L32" s="2">
        <v>113606</v>
      </c>
      <c r="M32" s="2">
        <v>0</v>
      </c>
      <c r="N32" s="2">
        <v>66100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90">
        <v>0</v>
      </c>
      <c r="U32" s="90"/>
      <c r="V32" s="2">
        <v>0</v>
      </c>
      <c r="W32" s="90">
        <v>0</v>
      </c>
      <c r="X32" s="90"/>
      <c r="Y32" s="90"/>
    </row>
    <row r="33" spans="1:25" ht="13.5" customHeight="1" thickBot="1">
      <c r="A33" s="91"/>
      <c r="B33" s="91">
        <v>80195</v>
      </c>
      <c r="C33" s="92" t="s">
        <v>97</v>
      </c>
      <c r="D33" s="92"/>
      <c r="E33" s="92"/>
      <c r="F33" s="8" t="s">
        <v>18</v>
      </c>
      <c r="G33" s="93">
        <v>12010362</v>
      </c>
      <c r="H33" s="93"/>
      <c r="I33" s="3">
        <v>2068101</v>
      </c>
      <c r="J33" s="3">
        <v>1834519</v>
      </c>
      <c r="K33" s="3">
        <v>57000</v>
      </c>
      <c r="L33" s="3">
        <v>1777519</v>
      </c>
      <c r="M33" s="3">
        <v>0</v>
      </c>
      <c r="N33" s="3">
        <v>0</v>
      </c>
      <c r="O33" s="3">
        <v>233582</v>
      </c>
      <c r="P33" s="3">
        <v>0</v>
      </c>
      <c r="Q33" s="3">
        <v>0</v>
      </c>
      <c r="R33" s="3">
        <v>9942261</v>
      </c>
      <c r="S33" s="3">
        <v>9942261</v>
      </c>
      <c r="T33" s="93">
        <v>8226774</v>
      </c>
      <c r="U33" s="93"/>
      <c r="V33" s="3">
        <v>0</v>
      </c>
      <c r="W33" s="90">
        <v>0</v>
      </c>
      <c r="X33" s="90"/>
      <c r="Y33" s="90"/>
    </row>
    <row r="34" spans="1:25" ht="13.5" thickBot="1">
      <c r="A34" s="91"/>
      <c r="B34" s="91"/>
      <c r="C34" s="92"/>
      <c r="D34" s="92"/>
      <c r="E34" s="92"/>
      <c r="F34" s="7" t="s">
        <v>19</v>
      </c>
      <c r="G34" s="90">
        <v>-2300</v>
      </c>
      <c r="H34" s="90"/>
      <c r="I34" s="2">
        <v>-2300</v>
      </c>
      <c r="J34" s="2">
        <v>-2300</v>
      </c>
      <c r="K34" s="2">
        <v>0</v>
      </c>
      <c r="L34" s="2">
        <v>-2300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90">
        <v>0</v>
      </c>
      <c r="U34" s="90"/>
      <c r="V34" s="2">
        <v>0</v>
      </c>
      <c r="W34" s="90">
        <v>0</v>
      </c>
      <c r="X34" s="90"/>
      <c r="Y34" s="90"/>
    </row>
    <row r="35" spans="1:25" ht="13.5" thickBot="1">
      <c r="A35" s="91"/>
      <c r="B35" s="91"/>
      <c r="C35" s="92"/>
      <c r="D35" s="92"/>
      <c r="E35" s="92"/>
      <c r="F35" s="7" t="s">
        <v>20</v>
      </c>
      <c r="G35" s="90">
        <v>2300</v>
      </c>
      <c r="H35" s="90"/>
      <c r="I35" s="2">
        <v>2300</v>
      </c>
      <c r="J35" s="2">
        <v>2300</v>
      </c>
      <c r="K35" s="2">
        <v>2300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90">
        <v>0</v>
      </c>
      <c r="U35" s="90"/>
      <c r="V35" s="2">
        <v>0</v>
      </c>
      <c r="W35" s="90">
        <v>0</v>
      </c>
      <c r="X35" s="90"/>
      <c r="Y35" s="90"/>
    </row>
    <row r="36" spans="1:25" ht="12.75">
      <c r="A36" s="91"/>
      <c r="B36" s="91"/>
      <c r="C36" s="92"/>
      <c r="D36" s="92"/>
      <c r="E36" s="92"/>
      <c r="F36" s="7" t="s">
        <v>21</v>
      </c>
      <c r="G36" s="90">
        <v>12010362</v>
      </c>
      <c r="H36" s="90"/>
      <c r="I36" s="2">
        <v>2068101</v>
      </c>
      <c r="J36" s="2">
        <v>1834519</v>
      </c>
      <c r="K36" s="2">
        <v>59300</v>
      </c>
      <c r="L36" s="2">
        <v>1775219</v>
      </c>
      <c r="M36" s="2">
        <v>0</v>
      </c>
      <c r="N36" s="2">
        <v>0</v>
      </c>
      <c r="O36" s="2">
        <v>233582</v>
      </c>
      <c r="P36" s="2">
        <v>0</v>
      </c>
      <c r="Q36" s="2">
        <v>0</v>
      </c>
      <c r="R36" s="2">
        <v>9942261</v>
      </c>
      <c r="S36" s="2">
        <v>9942261</v>
      </c>
      <c r="T36" s="90">
        <v>8226774</v>
      </c>
      <c r="U36" s="90"/>
      <c r="V36" s="2">
        <v>0</v>
      </c>
      <c r="W36" s="90">
        <v>0</v>
      </c>
      <c r="X36" s="90"/>
      <c r="Y36" s="90"/>
    </row>
    <row r="37" spans="1:25" ht="12.75" customHeight="1">
      <c r="A37" s="88">
        <v>852</v>
      </c>
      <c r="B37" s="88"/>
      <c r="C37" s="89" t="s">
        <v>98</v>
      </c>
      <c r="D37" s="89"/>
      <c r="E37" s="89"/>
      <c r="F37" s="7" t="s">
        <v>18</v>
      </c>
      <c r="G37" s="90">
        <v>22013536</v>
      </c>
      <c r="H37" s="90"/>
      <c r="I37" s="2">
        <v>18169474</v>
      </c>
      <c r="J37" s="2">
        <v>18115374</v>
      </c>
      <c r="K37" s="2">
        <v>13142545</v>
      </c>
      <c r="L37" s="2">
        <v>4972829</v>
      </c>
      <c r="M37" s="2">
        <v>0</v>
      </c>
      <c r="N37" s="2">
        <v>54100</v>
      </c>
      <c r="O37" s="2">
        <v>0</v>
      </c>
      <c r="P37" s="2">
        <v>0</v>
      </c>
      <c r="Q37" s="2">
        <v>0</v>
      </c>
      <c r="R37" s="2">
        <v>3844062</v>
      </c>
      <c r="S37" s="2">
        <v>3844062</v>
      </c>
      <c r="T37" s="90">
        <v>0</v>
      </c>
      <c r="U37" s="90"/>
      <c r="V37" s="2">
        <v>0</v>
      </c>
      <c r="W37" s="90">
        <v>0</v>
      </c>
      <c r="X37" s="90"/>
      <c r="Y37" s="90"/>
    </row>
    <row r="38" spans="1:25" ht="12.75">
      <c r="A38" s="88"/>
      <c r="B38" s="88"/>
      <c r="C38" s="89"/>
      <c r="D38" s="89"/>
      <c r="E38" s="89"/>
      <c r="F38" s="7" t="s">
        <v>19</v>
      </c>
      <c r="G38" s="90">
        <v>-50000</v>
      </c>
      <c r="H38" s="90"/>
      <c r="I38" s="2">
        <v>-50000</v>
      </c>
      <c r="J38" s="2">
        <v>-50000</v>
      </c>
      <c r="K38" s="2">
        <v>-50000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0">
        <v>0</v>
      </c>
      <c r="U38" s="90"/>
      <c r="V38" s="2">
        <v>0</v>
      </c>
      <c r="W38" s="90">
        <v>0</v>
      </c>
      <c r="X38" s="90"/>
      <c r="Y38" s="90"/>
    </row>
    <row r="39" spans="1:25" ht="12.75">
      <c r="A39" s="88"/>
      <c r="B39" s="88"/>
      <c r="C39" s="89"/>
      <c r="D39" s="89"/>
      <c r="E39" s="89"/>
      <c r="F39" s="7" t="s">
        <v>20</v>
      </c>
      <c r="G39" s="90">
        <v>50000</v>
      </c>
      <c r="H39" s="90"/>
      <c r="I39" s="2">
        <v>50000</v>
      </c>
      <c r="J39" s="2">
        <v>50000</v>
      </c>
      <c r="K39" s="2">
        <v>12000</v>
      </c>
      <c r="L39" s="2">
        <v>38000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90">
        <v>0</v>
      </c>
      <c r="U39" s="90"/>
      <c r="V39" s="2">
        <v>0</v>
      </c>
      <c r="W39" s="90">
        <v>0</v>
      </c>
      <c r="X39" s="90"/>
      <c r="Y39" s="90"/>
    </row>
    <row r="40" spans="1:25" ht="13.5" thickBot="1">
      <c r="A40" s="88"/>
      <c r="B40" s="88"/>
      <c r="C40" s="89"/>
      <c r="D40" s="89"/>
      <c r="E40" s="89"/>
      <c r="F40" s="7" t="s">
        <v>21</v>
      </c>
      <c r="G40" s="90">
        <v>22013536</v>
      </c>
      <c r="H40" s="90"/>
      <c r="I40" s="2">
        <v>18169474</v>
      </c>
      <c r="J40" s="2">
        <v>18115374</v>
      </c>
      <c r="K40" s="2">
        <v>13104545</v>
      </c>
      <c r="L40" s="2">
        <v>5010829</v>
      </c>
      <c r="M40" s="2">
        <v>0</v>
      </c>
      <c r="N40" s="2">
        <v>54100</v>
      </c>
      <c r="O40" s="2">
        <v>0</v>
      </c>
      <c r="P40" s="2">
        <v>0</v>
      </c>
      <c r="Q40" s="2">
        <v>0</v>
      </c>
      <c r="R40" s="2">
        <v>3844062</v>
      </c>
      <c r="S40" s="2">
        <v>3844062</v>
      </c>
      <c r="T40" s="90">
        <v>0</v>
      </c>
      <c r="U40" s="90"/>
      <c r="V40" s="2">
        <v>0</v>
      </c>
      <c r="W40" s="90">
        <v>0</v>
      </c>
      <c r="X40" s="90"/>
      <c r="Y40" s="90"/>
    </row>
    <row r="41" spans="1:25" ht="13.5" customHeight="1" thickBot="1">
      <c r="A41" s="91"/>
      <c r="B41" s="91">
        <v>85218</v>
      </c>
      <c r="C41" s="92" t="s">
        <v>99</v>
      </c>
      <c r="D41" s="92"/>
      <c r="E41" s="92"/>
      <c r="F41" s="8" t="s">
        <v>18</v>
      </c>
      <c r="G41" s="93">
        <v>837245</v>
      </c>
      <c r="H41" s="93"/>
      <c r="I41" s="3">
        <v>837245</v>
      </c>
      <c r="J41" s="3">
        <v>836345</v>
      </c>
      <c r="K41" s="3">
        <v>693339</v>
      </c>
      <c r="L41" s="3">
        <v>143006</v>
      </c>
      <c r="M41" s="3">
        <v>0</v>
      </c>
      <c r="N41" s="3">
        <v>900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93">
        <v>0</v>
      </c>
      <c r="U41" s="93"/>
      <c r="V41" s="3">
        <v>0</v>
      </c>
      <c r="W41" s="90">
        <v>0</v>
      </c>
      <c r="X41" s="90"/>
      <c r="Y41" s="90"/>
    </row>
    <row r="42" spans="1:25" ht="13.5" thickBot="1">
      <c r="A42" s="91"/>
      <c r="B42" s="91"/>
      <c r="C42" s="92"/>
      <c r="D42" s="92"/>
      <c r="E42" s="92"/>
      <c r="F42" s="7" t="s">
        <v>19</v>
      </c>
      <c r="G42" s="90">
        <v>-50000</v>
      </c>
      <c r="H42" s="90"/>
      <c r="I42" s="2">
        <v>-50000</v>
      </c>
      <c r="J42" s="2">
        <v>-50000</v>
      </c>
      <c r="K42" s="2">
        <v>-50000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90">
        <v>0</v>
      </c>
      <c r="U42" s="90"/>
      <c r="V42" s="2">
        <v>0</v>
      </c>
      <c r="W42" s="90">
        <v>0</v>
      </c>
      <c r="X42" s="90"/>
      <c r="Y42" s="90"/>
    </row>
    <row r="43" spans="1:25" ht="13.5" thickBot="1">
      <c r="A43" s="91"/>
      <c r="B43" s="91"/>
      <c r="C43" s="92"/>
      <c r="D43" s="92"/>
      <c r="E43" s="92"/>
      <c r="F43" s="7" t="s">
        <v>20</v>
      </c>
      <c r="G43" s="90">
        <v>50000</v>
      </c>
      <c r="H43" s="90"/>
      <c r="I43" s="2">
        <v>50000</v>
      </c>
      <c r="J43" s="2">
        <v>50000</v>
      </c>
      <c r="K43" s="2">
        <v>12000</v>
      </c>
      <c r="L43" s="2">
        <v>38000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90">
        <v>0</v>
      </c>
      <c r="U43" s="90"/>
      <c r="V43" s="2">
        <v>0</v>
      </c>
      <c r="W43" s="90">
        <v>0</v>
      </c>
      <c r="X43" s="90"/>
      <c r="Y43" s="90"/>
    </row>
    <row r="44" spans="1:25" ht="12.75">
      <c r="A44" s="91"/>
      <c r="B44" s="91"/>
      <c r="C44" s="92"/>
      <c r="D44" s="92"/>
      <c r="E44" s="92"/>
      <c r="F44" s="7" t="s">
        <v>21</v>
      </c>
      <c r="G44" s="90">
        <v>837245</v>
      </c>
      <c r="H44" s="90"/>
      <c r="I44" s="2">
        <v>837245</v>
      </c>
      <c r="J44" s="2">
        <v>836345</v>
      </c>
      <c r="K44" s="2">
        <v>655339</v>
      </c>
      <c r="L44" s="2">
        <v>181006</v>
      </c>
      <c r="M44" s="2">
        <v>0</v>
      </c>
      <c r="N44" s="2">
        <v>900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90">
        <v>0</v>
      </c>
      <c r="U44" s="90"/>
      <c r="V44" s="2">
        <v>0</v>
      </c>
      <c r="W44" s="90">
        <v>0</v>
      </c>
      <c r="X44" s="90"/>
      <c r="Y44" s="90"/>
    </row>
    <row r="45" spans="1:25" ht="13.5" customHeight="1">
      <c r="A45" s="88">
        <v>853</v>
      </c>
      <c r="B45" s="88"/>
      <c r="C45" s="89" t="s">
        <v>100</v>
      </c>
      <c r="D45" s="89"/>
      <c r="E45" s="89"/>
      <c r="F45" s="7" t="s">
        <v>18</v>
      </c>
      <c r="G45" s="90">
        <v>3725769</v>
      </c>
      <c r="H45" s="90"/>
      <c r="I45" s="2">
        <v>3680769</v>
      </c>
      <c r="J45" s="2">
        <v>2515261</v>
      </c>
      <c r="K45" s="2">
        <v>2166975</v>
      </c>
      <c r="L45" s="2">
        <v>348286</v>
      </c>
      <c r="M45" s="2">
        <v>408793</v>
      </c>
      <c r="N45" s="2">
        <v>650</v>
      </c>
      <c r="O45" s="2">
        <v>756065</v>
      </c>
      <c r="P45" s="2">
        <v>0</v>
      </c>
      <c r="Q45" s="2">
        <v>0</v>
      </c>
      <c r="R45" s="2">
        <v>45000</v>
      </c>
      <c r="S45" s="2">
        <v>45000</v>
      </c>
      <c r="T45" s="90">
        <v>0</v>
      </c>
      <c r="U45" s="90"/>
      <c r="V45" s="2">
        <v>0</v>
      </c>
      <c r="W45" s="90">
        <v>0</v>
      </c>
      <c r="X45" s="90"/>
      <c r="Y45" s="90"/>
    </row>
    <row r="46" spans="1:25" ht="12.75">
      <c r="A46" s="88"/>
      <c r="B46" s="88"/>
      <c r="C46" s="89"/>
      <c r="D46" s="89"/>
      <c r="E46" s="89"/>
      <c r="F46" s="7" t="s">
        <v>19</v>
      </c>
      <c r="G46" s="90">
        <v>-10000</v>
      </c>
      <c r="H46" s="90"/>
      <c r="I46" s="2">
        <v>-10000</v>
      </c>
      <c r="J46" s="2">
        <v>-10000</v>
      </c>
      <c r="K46" s="2">
        <v>0</v>
      </c>
      <c r="L46" s="2">
        <v>-10000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0">
        <v>0</v>
      </c>
      <c r="U46" s="90"/>
      <c r="V46" s="2">
        <v>0</v>
      </c>
      <c r="W46" s="90">
        <v>0</v>
      </c>
      <c r="X46" s="90"/>
      <c r="Y46" s="90"/>
    </row>
    <row r="47" spans="1:25" ht="12.75">
      <c r="A47" s="88"/>
      <c r="B47" s="88"/>
      <c r="C47" s="89"/>
      <c r="D47" s="89"/>
      <c r="E47" s="89"/>
      <c r="F47" s="7" t="s">
        <v>20</v>
      </c>
      <c r="G47" s="90">
        <v>10000</v>
      </c>
      <c r="H47" s="90"/>
      <c r="I47" s="2">
        <v>10000</v>
      </c>
      <c r="J47" s="2">
        <v>10000</v>
      </c>
      <c r="K47" s="2">
        <v>0</v>
      </c>
      <c r="L47" s="2">
        <v>10000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0">
        <v>0</v>
      </c>
      <c r="U47" s="90"/>
      <c r="V47" s="2">
        <v>0</v>
      </c>
      <c r="W47" s="90">
        <v>0</v>
      </c>
      <c r="X47" s="90"/>
      <c r="Y47" s="90"/>
    </row>
    <row r="48" spans="1:25" ht="13.5" thickBot="1">
      <c r="A48" s="88"/>
      <c r="B48" s="88"/>
      <c r="C48" s="89"/>
      <c r="D48" s="89"/>
      <c r="E48" s="89"/>
      <c r="F48" s="7" t="s">
        <v>21</v>
      </c>
      <c r="G48" s="90">
        <v>3725769</v>
      </c>
      <c r="H48" s="90"/>
      <c r="I48" s="2">
        <v>3680769</v>
      </c>
      <c r="J48" s="2">
        <v>2515261</v>
      </c>
      <c r="K48" s="2">
        <v>2166975</v>
      </c>
      <c r="L48" s="2">
        <v>348286</v>
      </c>
      <c r="M48" s="2">
        <v>408793</v>
      </c>
      <c r="N48" s="2">
        <v>650</v>
      </c>
      <c r="O48" s="2">
        <v>756065</v>
      </c>
      <c r="P48" s="2">
        <v>0</v>
      </c>
      <c r="Q48" s="2">
        <v>0</v>
      </c>
      <c r="R48" s="2">
        <v>45000</v>
      </c>
      <c r="S48" s="2">
        <v>45000</v>
      </c>
      <c r="T48" s="90">
        <v>0</v>
      </c>
      <c r="U48" s="90"/>
      <c r="V48" s="2">
        <v>0</v>
      </c>
      <c r="W48" s="90">
        <v>0</v>
      </c>
      <c r="X48" s="90"/>
      <c r="Y48" s="90"/>
    </row>
    <row r="49" spans="1:25" ht="13.5" customHeight="1" thickBot="1">
      <c r="A49" s="91"/>
      <c r="B49" s="91">
        <v>85333</v>
      </c>
      <c r="C49" s="92" t="s">
        <v>101</v>
      </c>
      <c r="D49" s="92"/>
      <c r="E49" s="92"/>
      <c r="F49" s="8" t="s">
        <v>18</v>
      </c>
      <c r="G49" s="93">
        <v>1853830</v>
      </c>
      <c r="H49" s="93"/>
      <c r="I49" s="3">
        <v>1853830</v>
      </c>
      <c r="J49" s="3">
        <v>1853180</v>
      </c>
      <c r="K49" s="3">
        <v>1685050</v>
      </c>
      <c r="L49" s="3">
        <v>168130</v>
      </c>
      <c r="M49" s="3">
        <v>0</v>
      </c>
      <c r="N49" s="3">
        <v>650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93">
        <v>0</v>
      </c>
      <c r="U49" s="93"/>
      <c r="V49" s="3">
        <v>0</v>
      </c>
      <c r="W49" s="90">
        <v>0</v>
      </c>
      <c r="X49" s="90"/>
      <c r="Y49" s="90"/>
    </row>
    <row r="50" spans="1:25" ht="13.5" thickBot="1">
      <c r="A50" s="91"/>
      <c r="B50" s="91"/>
      <c r="C50" s="92"/>
      <c r="D50" s="92"/>
      <c r="E50" s="92"/>
      <c r="F50" s="7" t="s">
        <v>19</v>
      </c>
      <c r="G50" s="90">
        <v>-10000</v>
      </c>
      <c r="H50" s="90"/>
      <c r="I50" s="2">
        <v>-10000</v>
      </c>
      <c r="J50" s="2">
        <v>-10000</v>
      </c>
      <c r="K50" s="2">
        <v>0</v>
      </c>
      <c r="L50" s="2">
        <v>-10000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90">
        <v>0</v>
      </c>
      <c r="U50" s="90"/>
      <c r="V50" s="2">
        <v>0</v>
      </c>
      <c r="W50" s="90">
        <v>0</v>
      </c>
      <c r="X50" s="90"/>
      <c r="Y50" s="90"/>
    </row>
    <row r="51" spans="1:25" ht="13.5" thickBot="1">
      <c r="A51" s="91"/>
      <c r="B51" s="91"/>
      <c r="C51" s="92"/>
      <c r="D51" s="92"/>
      <c r="E51" s="92"/>
      <c r="F51" s="7" t="s">
        <v>20</v>
      </c>
      <c r="G51" s="90">
        <v>10000</v>
      </c>
      <c r="H51" s="90"/>
      <c r="I51" s="2">
        <v>10000</v>
      </c>
      <c r="J51" s="2">
        <v>10000</v>
      </c>
      <c r="K51" s="2">
        <v>0</v>
      </c>
      <c r="L51" s="2">
        <v>10000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90">
        <v>0</v>
      </c>
      <c r="U51" s="90"/>
      <c r="V51" s="2">
        <v>0</v>
      </c>
      <c r="W51" s="90">
        <v>0</v>
      </c>
      <c r="X51" s="90"/>
      <c r="Y51" s="90"/>
    </row>
    <row r="52" spans="1:25" ht="12.75">
      <c r="A52" s="91"/>
      <c r="B52" s="91"/>
      <c r="C52" s="92"/>
      <c r="D52" s="92"/>
      <c r="E52" s="92"/>
      <c r="F52" s="7" t="s">
        <v>21</v>
      </c>
      <c r="G52" s="90">
        <v>1853830</v>
      </c>
      <c r="H52" s="90"/>
      <c r="I52" s="2">
        <v>1853830</v>
      </c>
      <c r="J52" s="2">
        <v>1853180</v>
      </c>
      <c r="K52" s="2">
        <v>1685050</v>
      </c>
      <c r="L52" s="2">
        <v>168130</v>
      </c>
      <c r="M52" s="2">
        <v>0</v>
      </c>
      <c r="N52" s="2">
        <v>650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90">
        <v>0</v>
      </c>
      <c r="U52" s="90"/>
      <c r="V52" s="2">
        <v>0</v>
      </c>
      <c r="W52" s="90">
        <v>0</v>
      </c>
      <c r="X52" s="90"/>
      <c r="Y52" s="90"/>
    </row>
    <row r="53" spans="1:25" ht="13.5" customHeight="1">
      <c r="A53" s="88">
        <v>855</v>
      </c>
      <c r="B53" s="88"/>
      <c r="C53" s="89" t="s">
        <v>86</v>
      </c>
      <c r="D53" s="89"/>
      <c r="E53" s="89"/>
      <c r="F53" s="7" t="s">
        <v>18</v>
      </c>
      <c r="G53" s="90">
        <v>6314150</v>
      </c>
      <c r="H53" s="90"/>
      <c r="I53" s="2">
        <v>6264150</v>
      </c>
      <c r="J53" s="2">
        <v>4579385</v>
      </c>
      <c r="K53" s="2">
        <v>3192167</v>
      </c>
      <c r="L53" s="2">
        <v>1387218</v>
      </c>
      <c r="M53" s="2">
        <v>253200</v>
      </c>
      <c r="N53" s="2">
        <v>1431565</v>
      </c>
      <c r="O53" s="2">
        <v>0</v>
      </c>
      <c r="P53" s="2">
        <v>0</v>
      </c>
      <c r="Q53" s="2">
        <v>0</v>
      </c>
      <c r="R53" s="2">
        <v>50000</v>
      </c>
      <c r="S53" s="2">
        <v>50000</v>
      </c>
      <c r="T53" s="90">
        <v>0</v>
      </c>
      <c r="U53" s="90"/>
      <c r="V53" s="2">
        <v>0</v>
      </c>
      <c r="W53" s="90">
        <v>0</v>
      </c>
      <c r="X53" s="90"/>
      <c r="Y53" s="90"/>
    </row>
    <row r="54" spans="1:25" ht="12.75">
      <c r="A54" s="88"/>
      <c r="B54" s="88"/>
      <c r="C54" s="89"/>
      <c r="D54" s="89"/>
      <c r="E54" s="89"/>
      <c r="F54" s="7" t="s">
        <v>19</v>
      </c>
      <c r="G54" s="90">
        <v>-1000</v>
      </c>
      <c r="H54" s="90"/>
      <c r="I54" s="2">
        <v>-1000</v>
      </c>
      <c r="J54" s="2">
        <v>-1000</v>
      </c>
      <c r="K54" s="2">
        <v>-1000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90">
        <v>0</v>
      </c>
      <c r="U54" s="90"/>
      <c r="V54" s="2">
        <v>0</v>
      </c>
      <c r="W54" s="90">
        <v>0</v>
      </c>
      <c r="X54" s="90"/>
      <c r="Y54" s="90"/>
    </row>
    <row r="55" spans="1:25" ht="12.75">
      <c r="A55" s="88"/>
      <c r="B55" s="88"/>
      <c r="C55" s="89"/>
      <c r="D55" s="89"/>
      <c r="E55" s="89"/>
      <c r="F55" s="7" t="s">
        <v>20</v>
      </c>
      <c r="G55" s="90">
        <v>41300</v>
      </c>
      <c r="H55" s="90"/>
      <c r="I55" s="2">
        <v>41300</v>
      </c>
      <c r="J55" s="2">
        <v>2300</v>
      </c>
      <c r="K55" s="2">
        <v>1300</v>
      </c>
      <c r="L55" s="2">
        <v>1000</v>
      </c>
      <c r="M55" s="2">
        <v>0</v>
      </c>
      <c r="N55" s="2">
        <v>39000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90">
        <v>0</v>
      </c>
      <c r="U55" s="90"/>
      <c r="V55" s="2">
        <v>0</v>
      </c>
      <c r="W55" s="90">
        <v>0</v>
      </c>
      <c r="X55" s="90"/>
      <c r="Y55" s="90"/>
    </row>
    <row r="56" spans="1:25" ht="13.5" thickBot="1">
      <c r="A56" s="88"/>
      <c r="B56" s="88"/>
      <c r="C56" s="89"/>
      <c r="D56" s="89"/>
      <c r="E56" s="89"/>
      <c r="F56" s="7" t="s">
        <v>21</v>
      </c>
      <c r="G56" s="90">
        <v>6354450</v>
      </c>
      <c r="H56" s="90"/>
      <c r="I56" s="2">
        <v>6304450</v>
      </c>
      <c r="J56" s="2">
        <v>4580685</v>
      </c>
      <c r="K56" s="2">
        <v>3192467</v>
      </c>
      <c r="L56" s="2">
        <v>1388218</v>
      </c>
      <c r="M56" s="2">
        <v>253200</v>
      </c>
      <c r="N56" s="2">
        <v>1470565</v>
      </c>
      <c r="O56" s="2">
        <v>0</v>
      </c>
      <c r="P56" s="2">
        <v>0</v>
      </c>
      <c r="Q56" s="2">
        <v>0</v>
      </c>
      <c r="R56" s="2">
        <v>50000</v>
      </c>
      <c r="S56" s="2">
        <v>50000</v>
      </c>
      <c r="T56" s="90">
        <v>0</v>
      </c>
      <c r="U56" s="90"/>
      <c r="V56" s="2">
        <v>0</v>
      </c>
      <c r="W56" s="90">
        <v>0</v>
      </c>
      <c r="X56" s="90"/>
      <c r="Y56" s="90"/>
    </row>
    <row r="57" spans="1:25" ht="13.5" customHeight="1" thickBot="1">
      <c r="A57" s="91"/>
      <c r="B57" s="91">
        <v>85504</v>
      </c>
      <c r="C57" s="92" t="s">
        <v>91</v>
      </c>
      <c r="D57" s="92"/>
      <c r="E57" s="92"/>
      <c r="F57" s="8" t="s">
        <v>18</v>
      </c>
      <c r="G57" s="93">
        <v>0</v>
      </c>
      <c r="H57" s="93"/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93">
        <v>0</v>
      </c>
      <c r="U57" s="93"/>
      <c r="V57" s="3">
        <v>0</v>
      </c>
      <c r="W57" s="90">
        <v>0</v>
      </c>
      <c r="X57" s="90"/>
      <c r="Y57" s="90"/>
    </row>
    <row r="58" spans="1:25" ht="13.5" thickBot="1">
      <c r="A58" s="91"/>
      <c r="B58" s="91"/>
      <c r="C58" s="92"/>
      <c r="D58" s="92"/>
      <c r="E58" s="92"/>
      <c r="F58" s="7" t="s">
        <v>19</v>
      </c>
      <c r="G58" s="90">
        <v>0</v>
      </c>
      <c r="H58" s="90"/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90">
        <v>0</v>
      </c>
      <c r="U58" s="90"/>
      <c r="V58" s="2">
        <v>0</v>
      </c>
      <c r="W58" s="90">
        <v>0</v>
      </c>
      <c r="X58" s="90"/>
      <c r="Y58" s="90"/>
    </row>
    <row r="59" spans="1:25" ht="13.5" thickBot="1">
      <c r="A59" s="91"/>
      <c r="B59" s="91"/>
      <c r="C59" s="92"/>
      <c r="D59" s="92"/>
      <c r="E59" s="92"/>
      <c r="F59" s="7" t="s">
        <v>20</v>
      </c>
      <c r="G59" s="90">
        <v>40300</v>
      </c>
      <c r="H59" s="90"/>
      <c r="I59" s="2">
        <v>40300</v>
      </c>
      <c r="J59" s="2">
        <v>1300</v>
      </c>
      <c r="K59" s="2">
        <v>1300</v>
      </c>
      <c r="L59" s="2">
        <v>0</v>
      </c>
      <c r="M59" s="2">
        <v>0</v>
      </c>
      <c r="N59" s="2">
        <v>39000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90">
        <v>0</v>
      </c>
      <c r="U59" s="90"/>
      <c r="V59" s="2">
        <v>0</v>
      </c>
      <c r="W59" s="90">
        <v>0</v>
      </c>
      <c r="X59" s="90"/>
      <c r="Y59" s="90"/>
    </row>
    <row r="60" spans="1:25" ht="13.5" thickBot="1">
      <c r="A60" s="91"/>
      <c r="B60" s="91"/>
      <c r="C60" s="92"/>
      <c r="D60" s="92"/>
      <c r="E60" s="92"/>
      <c r="F60" s="7" t="s">
        <v>21</v>
      </c>
      <c r="G60" s="90">
        <v>40300</v>
      </c>
      <c r="H60" s="90"/>
      <c r="I60" s="2">
        <v>40300</v>
      </c>
      <c r="J60" s="2">
        <v>1300</v>
      </c>
      <c r="K60" s="2">
        <v>1300</v>
      </c>
      <c r="L60" s="2">
        <v>0</v>
      </c>
      <c r="M60" s="2">
        <v>0</v>
      </c>
      <c r="N60" s="2">
        <v>39000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90">
        <v>0</v>
      </c>
      <c r="U60" s="90"/>
      <c r="V60" s="2">
        <v>0</v>
      </c>
      <c r="W60" s="90">
        <v>0</v>
      </c>
      <c r="X60" s="90"/>
      <c r="Y60" s="90"/>
    </row>
    <row r="61" spans="1:25" ht="12.75" customHeight="1" thickBot="1">
      <c r="A61" s="91"/>
      <c r="B61" s="91">
        <v>85508</v>
      </c>
      <c r="C61" s="92" t="s">
        <v>102</v>
      </c>
      <c r="D61" s="92"/>
      <c r="E61" s="92"/>
      <c r="F61" s="8" t="s">
        <v>18</v>
      </c>
      <c r="G61" s="93">
        <v>1515670</v>
      </c>
      <c r="H61" s="93"/>
      <c r="I61" s="3">
        <v>1515670</v>
      </c>
      <c r="J61" s="3">
        <v>38025</v>
      </c>
      <c r="K61" s="3">
        <v>37313</v>
      </c>
      <c r="L61" s="3">
        <v>712</v>
      </c>
      <c r="M61" s="3">
        <v>160000</v>
      </c>
      <c r="N61" s="3">
        <v>1317645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93">
        <v>0</v>
      </c>
      <c r="U61" s="93"/>
      <c r="V61" s="3">
        <v>0</v>
      </c>
      <c r="W61" s="90">
        <v>0</v>
      </c>
      <c r="X61" s="90"/>
      <c r="Y61" s="90"/>
    </row>
    <row r="62" spans="1:25" ht="13.5" thickBot="1">
      <c r="A62" s="91"/>
      <c r="B62" s="91"/>
      <c r="C62" s="92"/>
      <c r="D62" s="92"/>
      <c r="E62" s="92"/>
      <c r="F62" s="7" t="s">
        <v>19</v>
      </c>
      <c r="G62" s="90">
        <v>-1000</v>
      </c>
      <c r="H62" s="90"/>
      <c r="I62" s="2">
        <v>-1000</v>
      </c>
      <c r="J62" s="2">
        <v>-1000</v>
      </c>
      <c r="K62" s="2">
        <v>-1000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90">
        <v>0</v>
      </c>
      <c r="U62" s="90"/>
      <c r="V62" s="2">
        <v>0</v>
      </c>
      <c r="W62" s="90">
        <v>0</v>
      </c>
      <c r="X62" s="90"/>
      <c r="Y62" s="90"/>
    </row>
    <row r="63" spans="1:25" ht="13.5" thickBot="1">
      <c r="A63" s="91"/>
      <c r="B63" s="91"/>
      <c r="C63" s="92"/>
      <c r="D63" s="92"/>
      <c r="E63" s="92"/>
      <c r="F63" s="7" t="s">
        <v>20</v>
      </c>
      <c r="G63" s="90">
        <v>1000</v>
      </c>
      <c r="H63" s="90"/>
      <c r="I63" s="2">
        <v>1000</v>
      </c>
      <c r="J63" s="2">
        <v>1000</v>
      </c>
      <c r="K63" s="2">
        <v>0</v>
      </c>
      <c r="L63" s="2">
        <v>1000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90">
        <v>0</v>
      </c>
      <c r="U63" s="90"/>
      <c r="V63" s="2">
        <v>0</v>
      </c>
      <c r="W63" s="90">
        <v>0</v>
      </c>
      <c r="X63" s="90"/>
      <c r="Y63" s="90"/>
    </row>
    <row r="64" spans="1:25" ht="12.75">
      <c r="A64" s="91"/>
      <c r="B64" s="91"/>
      <c r="C64" s="92"/>
      <c r="D64" s="92"/>
      <c r="E64" s="92"/>
      <c r="F64" s="7" t="s">
        <v>21</v>
      </c>
      <c r="G64" s="90">
        <v>1515670</v>
      </c>
      <c r="H64" s="90"/>
      <c r="I64" s="2">
        <v>1515670</v>
      </c>
      <c r="J64" s="2">
        <v>38025</v>
      </c>
      <c r="K64" s="2">
        <v>36313</v>
      </c>
      <c r="L64" s="2">
        <v>1712</v>
      </c>
      <c r="M64" s="2">
        <v>160000</v>
      </c>
      <c r="N64" s="2">
        <v>1317645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90">
        <v>0</v>
      </c>
      <c r="U64" s="90"/>
      <c r="V64" s="2">
        <v>0</v>
      </c>
      <c r="W64" s="90">
        <v>0</v>
      </c>
      <c r="X64" s="90"/>
      <c r="Y64" s="90"/>
    </row>
    <row r="65" spans="1:25" ht="13.5" customHeight="1">
      <c r="A65" s="95" t="s">
        <v>22</v>
      </c>
      <c r="B65" s="95"/>
      <c r="C65" s="95"/>
      <c r="D65" s="95"/>
      <c r="E65" s="95"/>
      <c r="F65" s="7" t="s">
        <v>18</v>
      </c>
      <c r="G65" s="94">
        <v>123401966</v>
      </c>
      <c r="H65" s="94"/>
      <c r="I65" s="4">
        <v>81249088</v>
      </c>
      <c r="J65" s="4">
        <v>75488695.12</v>
      </c>
      <c r="K65" s="4">
        <v>48493002</v>
      </c>
      <c r="L65" s="4">
        <v>26995693.12</v>
      </c>
      <c r="M65" s="4">
        <v>1647718.88</v>
      </c>
      <c r="N65" s="4">
        <v>2810574</v>
      </c>
      <c r="O65" s="4">
        <v>1017749</v>
      </c>
      <c r="P65" s="4">
        <v>219000</v>
      </c>
      <c r="Q65" s="4">
        <v>65351</v>
      </c>
      <c r="R65" s="4">
        <v>42152878</v>
      </c>
      <c r="S65" s="4">
        <v>42152878</v>
      </c>
      <c r="T65" s="94">
        <v>30871246</v>
      </c>
      <c r="U65" s="94"/>
      <c r="V65" s="4">
        <v>0</v>
      </c>
      <c r="W65" s="90">
        <v>0</v>
      </c>
      <c r="X65" s="90"/>
      <c r="Y65" s="90"/>
    </row>
    <row r="66" spans="1:25" ht="12.75">
      <c r="A66" s="95"/>
      <c r="B66" s="95"/>
      <c r="C66" s="95"/>
      <c r="D66" s="95"/>
      <c r="E66" s="95"/>
      <c r="F66" s="7" t="s">
        <v>19</v>
      </c>
      <c r="G66" s="94">
        <v>-68300</v>
      </c>
      <c r="H66" s="94"/>
      <c r="I66" s="4">
        <v>-68300</v>
      </c>
      <c r="J66" s="4">
        <v>-68300</v>
      </c>
      <c r="K66" s="4">
        <v>-51000</v>
      </c>
      <c r="L66" s="4">
        <v>-17300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94">
        <v>0</v>
      </c>
      <c r="U66" s="94"/>
      <c r="V66" s="4">
        <v>0</v>
      </c>
      <c r="W66" s="90">
        <v>0</v>
      </c>
      <c r="X66" s="90"/>
      <c r="Y66" s="90"/>
    </row>
    <row r="67" spans="1:25" ht="12.75">
      <c r="A67" s="95"/>
      <c r="B67" s="95"/>
      <c r="C67" s="95"/>
      <c r="D67" s="95"/>
      <c r="E67" s="95"/>
      <c r="F67" s="7" t="s">
        <v>20</v>
      </c>
      <c r="G67" s="94">
        <v>122600</v>
      </c>
      <c r="H67" s="94"/>
      <c r="I67" s="4">
        <v>122600</v>
      </c>
      <c r="J67" s="4">
        <v>83600</v>
      </c>
      <c r="K67" s="4">
        <v>15600</v>
      </c>
      <c r="L67" s="4">
        <v>68000</v>
      </c>
      <c r="M67" s="4">
        <v>0</v>
      </c>
      <c r="N67" s="4">
        <v>39000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94">
        <v>0</v>
      </c>
      <c r="U67" s="94"/>
      <c r="V67" s="4">
        <v>0</v>
      </c>
      <c r="W67" s="90">
        <v>0</v>
      </c>
      <c r="X67" s="90"/>
      <c r="Y67" s="90"/>
    </row>
    <row r="68" spans="1:25" ht="12.75">
      <c r="A68" s="95"/>
      <c r="B68" s="95"/>
      <c r="C68" s="95"/>
      <c r="D68" s="95"/>
      <c r="E68" s="95"/>
      <c r="F68" s="7" t="s">
        <v>21</v>
      </c>
      <c r="G68" s="94">
        <v>123456266</v>
      </c>
      <c r="H68" s="94"/>
      <c r="I68" s="4">
        <v>81303388</v>
      </c>
      <c r="J68" s="4">
        <v>75503995.12</v>
      </c>
      <c r="K68" s="4">
        <v>48457602</v>
      </c>
      <c r="L68" s="4">
        <v>27046393.12</v>
      </c>
      <c r="M68" s="4">
        <v>1647718.88</v>
      </c>
      <c r="N68" s="4">
        <v>2849574</v>
      </c>
      <c r="O68" s="4">
        <v>1017749</v>
      </c>
      <c r="P68" s="4">
        <v>219000</v>
      </c>
      <c r="Q68" s="4">
        <v>65351</v>
      </c>
      <c r="R68" s="4">
        <v>42152878</v>
      </c>
      <c r="S68" s="4">
        <v>42152878</v>
      </c>
      <c r="T68" s="94">
        <v>30871246</v>
      </c>
      <c r="U68" s="94"/>
      <c r="V68" s="4">
        <v>0</v>
      </c>
      <c r="W68" s="90">
        <v>0</v>
      </c>
      <c r="X68" s="90"/>
      <c r="Y68" s="90"/>
    </row>
  </sheetData>
  <sheetProtection/>
  <mergeCells count="237">
    <mergeCell ref="A65:E68"/>
    <mergeCell ref="T67:U67"/>
    <mergeCell ref="W67:Y67"/>
    <mergeCell ref="G68:H68"/>
    <mergeCell ref="T68:U68"/>
    <mergeCell ref="W68:Y68"/>
    <mergeCell ref="G65:H65"/>
    <mergeCell ref="T65:U65"/>
    <mergeCell ref="W65:Y65"/>
    <mergeCell ref="G66:H66"/>
    <mergeCell ref="T66:U66"/>
    <mergeCell ref="W66:Y66"/>
    <mergeCell ref="G67:H67"/>
    <mergeCell ref="T62:U62"/>
    <mergeCell ref="W62:Y62"/>
    <mergeCell ref="G63:H63"/>
    <mergeCell ref="T63:U63"/>
    <mergeCell ref="W63:Y63"/>
    <mergeCell ref="G64:H64"/>
    <mergeCell ref="T64:U64"/>
    <mergeCell ref="W64:Y64"/>
    <mergeCell ref="G60:H60"/>
    <mergeCell ref="T60:U60"/>
    <mergeCell ref="W60:Y60"/>
    <mergeCell ref="A61:A64"/>
    <mergeCell ref="B61:B64"/>
    <mergeCell ref="C61:E64"/>
    <mergeCell ref="G61:H61"/>
    <mergeCell ref="T61:U61"/>
    <mergeCell ref="W61:Y61"/>
    <mergeCell ref="G62:H62"/>
    <mergeCell ref="W57:Y57"/>
    <mergeCell ref="G58:H58"/>
    <mergeCell ref="T58:U58"/>
    <mergeCell ref="W58:Y58"/>
    <mergeCell ref="G59:H59"/>
    <mergeCell ref="T59:U59"/>
    <mergeCell ref="W59:Y59"/>
    <mergeCell ref="T55:U55"/>
    <mergeCell ref="W55:Y55"/>
    <mergeCell ref="G56:H56"/>
    <mergeCell ref="T56:U56"/>
    <mergeCell ref="W56:Y56"/>
    <mergeCell ref="A57:A60"/>
    <mergeCell ref="B57:B60"/>
    <mergeCell ref="C57:E60"/>
    <mergeCell ref="G57:H57"/>
    <mergeCell ref="T57:U57"/>
    <mergeCell ref="A53:A56"/>
    <mergeCell ref="B53:B56"/>
    <mergeCell ref="C53:E56"/>
    <mergeCell ref="G53:H53"/>
    <mergeCell ref="T53:U53"/>
    <mergeCell ref="W53:Y53"/>
    <mergeCell ref="G54:H54"/>
    <mergeCell ref="T54:U54"/>
    <mergeCell ref="W54:Y54"/>
    <mergeCell ref="G55:H55"/>
    <mergeCell ref="T50:U50"/>
    <mergeCell ref="W50:Y50"/>
    <mergeCell ref="G51:H51"/>
    <mergeCell ref="T51:U51"/>
    <mergeCell ref="W51:Y51"/>
    <mergeCell ref="G52:H52"/>
    <mergeCell ref="T52:U52"/>
    <mergeCell ref="W52:Y52"/>
    <mergeCell ref="G48:H48"/>
    <mergeCell ref="T48:U48"/>
    <mergeCell ref="W48:Y48"/>
    <mergeCell ref="A49:A52"/>
    <mergeCell ref="B49:B52"/>
    <mergeCell ref="C49:E52"/>
    <mergeCell ref="G49:H49"/>
    <mergeCell ref="T49:U49"/>
    <mergeCell ref="W49:Y49"/>
    <mergeCell ref="G50:H50"/>
    <mergeCell ref="W45:Y45"/>
    <mergeCell ref="G46:H46"/>
    <mergeCell ref="T46:U46"/>
    <mergeCell ref="W46:Y46"/>
    <mergeCell ref="G47:H47"/>
    <mergeCell ref="T47:U47"/>
    <mergeCell ref="W47:Y47"/>
    <mergeCell ref="T43:U43"/>
    <mergeCell ref="W43:Y43"/>
    <mergeCell ref="G44:H44"/>
    <mergeCell ref="T44:U44"/>
    <mergeCell ref="W44:Y44"/>
    <mergeCell ref="A45:A48"/>
    <mergeCell ref="B45:B48"/>
    <mergeCell ref="C45:E48"/>
    <mergeCell ref="G45:H45"/>
    <mergeCell ref="T45:U45"/>
    <mergeCell ref="A41:A44"/>
    <mergeCell ref="B41:B44"/>
    <mergeCell ref="C41:E44"/>
    <mergeCell ref="G41:H41"/>
    <mergeCell ref="T41:U41"/>
    <mergeCell ref="W41:Y41"/>
    <mergeCell ref="G42:H42"/>
    <mergeCell ref="T42:U42"/>
    <mergeCell ref="W42:Y42"/>
    <mergeCell ref="G43:H43"/>
    <mergeCell ref="T38:U38"/>
    <mergeCell ref="W38:Y38"/>
    <mergeCell ref="G39:H39"/>
    <mergeCell ref="T39:U39"/>
    <mergeCell ref="W39:Y39"/>
    <mergeCell ref="G40:H40"/>
    <mergeCell ref="T40:U40"/>
    <mergeCell ref="W40:Y40"/>
    <mergeCell ref="G36:H36"/>
    <mergeCell ref="T36:U36"/>
    <mergeCell ref="W36:Y36"/>
    <mergeCell ref="A37:A40"/>
    <mergeCell ref="B37:B40"/>
    <mergeCell ref="C37:E40"/>
    <mergeCell ref="G37:H37"/>
    <mergeCell ref="T37:U37"/>
    <mergeCell ref="W37:Y37"/>
    <mergeCell ref="G38:H38"/>
    <mergeCell ref="W33:Y33"/>
    <mergeCell ref="G34:H34"/>
    <mergeCell ref="T34:U34"/>
    <mergeCell ref="W34:Y34"/>
    <mergeCell ref="G35:H35"/>
    <mergeCell ref="T35:U35"/>
    <mergeCell ref="W35:Y35"/>
    <mergeCell ref="T31:U31"/>
    <mergeCell ref="W31:Y31"/>
    <mergeCell ref="G32:H32"/>
    <mergeCell ref="T32:U32"/>
    <mergeCell ref="W32:Y32"/>
    <mergeCell ref="A33:A36"/>
    <mergeCell ref="B33:B36"/>
    <mergeCell ref="C33:E36"/>
    <mergeCell ref="G33:H33"/>
    <mergeCell ref="T33:U33"/>
    <mergeCell ref="A29:A32"/>
    <mergeCell ref="B29:B32"/>
    <mergeCell ref="C29:E32"/>
    <mergeCell ref="G29:H29"/>
    <mergeCell ref="T29:U29"/>
    <mergeCell ref="W29:Y29"/>
    <mergeCell ref="G30:H30"/>
    <mergeCell ref="T30:U30"/>
    <mergeCell ref="W30:Y30"/>
    <mergeCell ref="G31:H31"/>
    <mergeCell ref="T26:U26"/>
    <mergeCell ref="W26:Y26"/>
    <mergeCell ref="G27:H27"/>
    <mergeCell ref="T27:U27"/>
    <mergeCell ref="W27:Y27"/>
    <mergeCell ref="G28:H28"/>
    <mergeCell ref="T28:U28"/>
    <mergeCell ref="W28:Y28"/>
    <mergeCell ref="G24:H24"/>
    <mergeCell ref="T24:U24"/>
    <mergeCell ref="W24:Y24"/>
    <mergeCell ref="A25:A28"/>
    <mergeCell ref="B25:B28"/>
    <mergeCell ref="C25:E28"/>
    <mergeCell ref="G25:H25"/>
    <mergeCell ref="T25:U25"/>
    <mergeCell ref="W25:Y25"/>
    <mergeCell ref="G26:H26"/>
    <mergeCell ref="W21:Y21"/>
    <mergeCell ref="G22:H22"/>
    <mergeCell ref="T22:U22"/>
    <mergeCell ref="W22:Y22"/>
    <mergeCell ref="G23:H23"/>
    <mergeCell ref="T23:U23"/>
    <mergeCell ref="W23:Y23"/>
    <mergeCell ref="T19:U19"/>
    <mergeCell ref="W19:Y19"/>
    <mergeCell ref="G20:H20"/>
    <mergeCell ref="T20:U20"/>
    <mergeCell ref="W20:Y20"/>
    <mergeCell ref="A21:A24"/>
    <mergeCell ref="B21:B24"/>
    <mergeCell ref="C21:E24"/>
    <mergeCell ref="G21:H21"/>
    <mergeCell ref="T21:U21"/>
    <mergeCell ref="A17:A20"/>
    <mergeCell ref="B17:B20"/>
    <mergeCell ref="C17:E20"/>
    <mergeCell ref="G17:H17"/>
    <mergeCell ref="T17:U17"/>
    <mergeCell ref="W17:Y17"/>
    <mergeCell ref="G18:H18"/>
    <mergeCell ref="T18:U18"/>
    <mergeCell ref="W18:Y18"/>
    <mergeCell ref="G19:H19"/>
    <mergeCell ref="G15:H15"/>
    <mergeCell ref="T15:U15"/>
    <mergeCell ref="W15:Y15"/>
    <mergeCell ref="G16:H16"/>
    <mergeCell ref="T16:U16"/>
    <mergeCell ref="W16:Y16"/>
    <mergeCell ref="W12:Y12"/>
    <mergeCell ref="A13:A16"/>
    <mergeCell ref="B13:B16"/>
    <mergeCell ref="C13:E16"/>
    <mergeCell ref="G13:H13"/>
    <mergeCell ref="T13:U13"/>
    <mergeCell ref="W13:Y13"/>
    <mergeCell ref="G14:H14"/>
    <mergeCell ref="T14:U14"/>
    <mergeCell ref="W14:Y14"/>
    <mergeCell ref="N9:N11"/>
    <mergeCell ref="O9:O11"/>
    <mergeCell ref="P9:P11"/>
    <mergeCell ref="Q9:Q11"/>
    <mergeCell ref="T10:U11"/>
    <mergeCell ref="D12:F12"/>
    <mergeCell ref="G12:H12"/>
    <mergeCell ref="T12:U12"/>
    <mergeCell ref="J7:Q8"/>
    <mergeCell ref="R7:R11"/>
    <mergeCell ref="S7:Y7"/>
    <mergeCell ref="S8:S11"/>
    <mergeCell ref="T8:U9"/>
    <mergeCell ref="V8:V11"/>
    <mergeCell ref="W8:Y11"/>
    <mergeCell ref="J9:J11"/>
    <mergeCell ref="K9:L10"/>
    <mergeCell ref="M9:M11"/>
    <mergeCell ref="B3:D3"/>
    <mergeCell ref="E3:G3"/>
    <mergeCell ref="H3:X3"/>
    <mergeCell ref="A1:X2"/>
    <mergeCell ref="A6:A11"/>
    <mergeCell ref="B6:B11"/>
    <mergeCell ref="D6:F11"/>
    <mergeCell ref="G6:H11"/>
    <mergeCell ref="I6:Y6"/>
    <mergeCell ref="I7:I11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123.40.2018
z dnia 4 lipca 2018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Q1" sqref="Q1"/>
    </sheetView>
  </sheetViews>
  <sheetFormatPr defaultColWidth="9.33203125" defaultRowHeight="12.75"/>
  <cols>
    <col min="1" max="1" width="5.66015625" style="16" customWidth="1"/>
    <col min="2" max="2" width="11" style="16" customWidth="1"/>
    <col min="3" max="3" width="8.66015625" style="16" customWidth="1"/>
    <col min="4" max="4" width="15" style="16" customWidth="1"/>
    <col min="5" max="5" width="16.83203125" style="16" customWidth="1"/>
    <col min="6" max="6" width="14.16015625" style="16" customWidth="1"/>
    <col min="7" max="7" width="14.33203125" style="16" customWidth="1"/>
    <col min="8" max="8" width="15.5" style="16" customWidth="1"/>
    <col min="9" max="9" width="12.5" style="16" customWidth="1"/>
    <col min="10" max="10" width="12.66015625" style="16" customWidth="1"/>
    <col min="11" max="11" width="10.83203125" style="15" customWidth="1"/>
    <col min="12" max="12" width="15" style="15" customWidth="1"/>
    <col min="13" max="14" width="12.33203125" style="15" bestFit="1" customWidth="1"/>
    <col min="15" max="15" width="12.16015625" style="15" customWidth="1"/>
    <col min="16" max="16384" width="9.33203125" style="15" customWidth="1"/>
  </cols>
  <sheetData>
    <row r="1" spans="1:17" ht="36" customHeight="1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52"/>
    </row>
    <row r="2" spans="1:16" ht="18">
      <c r="A2" s="51"/>
      <c r="B2" s="51"/>
      <c r="C2" s="51"/>
      <c r="D2" s="51"/>
      <c r="E2" s="51"/>
      <c r="F2" s="51"/>
      <c r="G2" s="51"/>
      <c r="H2" s="19"/>
      <c r="I2" s="19"/>
      <c r="J2" s="19"/>
      <c r="K2" s="18"/>
      <c r="L2" s="18"/>
      <c r="M2" s="18"/>
      <c r="N2" s="18"/>
      <c r="O2" s="18"/>
      <c r="P2" s="18"/>
    </row>
    <row r="3" spans="1:16" s="36" customFormat="1" ht="18.75" customHeight="1">
      <c r="A3" s="50"/>
      <c r="B3" s="50"/>
      <c r="C3" s="50"/>
      <c r="D3" s="50"/>
      <c r="E3" s="50"/>
      <c r="F3" s="50"/>
      <c r="G3" s="49"/>
      <c r="H3" s="49"/>
      <c r="I3" s="49"/>
      <c r="J3" s="49"/>
      <c r="K3" s="49"/>
      <c r="L3" s="48"/>
      <c r="M3" s="48"/>
      <c r="N3" s="48"/>
      <c r="O3" s="48"/>
      <c r="P3" s="47" t="s">
        <v>63</v>
      </c>
    </row>
    <row r="4" spans="1:16" s="36" customFormat="1" ht="12.75">
      <c r="A4" s="107" t="s">
        <v>0</v>
      </c>
      <c r="B4" s="107" t="s">
        <v>1</v>
      </c>
      <c r="C4" s="107" t="s">
        <v>26</v>
      </c>
      <c r="D4" s="107" t="s">
        <v>62</v>
      </c>
      <c r="E4" s="96" t="s">
        <v>61</v>
      </c>
      <c r="F4" s="102" t="s">
        <v>6</v>
      </c>
      <c r="G4" s="110"/>
      <c r="H4" s="110"/>
      <c r="I4" s="110"/>
      <c r="J4" s="110"/>
      <c r="K4" s="110"/>
      <c r="L4" s="110"/>
      <c r="M4" s="110"/>
      <c r="N4" s="110"/>
      <c r="O4" s="110"/>
      <c r="P4" s="103"/>
    </row>
    <row r="5" spans="1:16" s="36" customFormat="1" ht="12.75">
      <c r="A5" s="108"/>
      <c r="B5" s="108"/>
      <c r="C5" s="108"/>
      <c r="D5" s="108"/>
      <c r="E5" s="97"/>
      <c r="F5" s="96" t="s">
        <v>60</v>
      </c>
      <c r="G5" s="104" t="s">
        <v>6</v>
      </c>
      <c r="H5" s="104"/>
      <c r="I5" s="104"/>
      <c r="J5" s="104"/>
      <c r="K5" s="104"/>
      <c r="L5" s="96" t="s">
        <v>59</v>
      </c>
      <c r="M5" s="99" t="s">
        <v>6</v>
      </c>
      <c r="N5" s="100"/>
      <c r="O5" s="100"/>
      <c r="P5" s="101"/>
    </row>
    <row r="6" spans="1:16" s="36" customFormat="1" ht="25.5" customHeight="1">
      <c r="A6" s="108"/>
      <c r="B6" s="108"/>
      <c r="C6" s="108"/>
      <c r="D6" s="108"/>
      <c r="E6" s="97"/>
      <c r="F6" s="97"/>
      <c r="G6" s="102" t="s">
        <v>58</v>
      </c>
      <c r="H6" s="103"/>
      <c r="I6" s="96" t="s">
        <v>57</v>
      </c>
      <c r="J6" s="96" t="s">
        <v>56</v>
      </c>
      <c r="K6" s="96" t="s">
        <v>55</v>
      </c>
      <c r="L6" s="97"/>
      <c r="M6" s="102" t="s">
        <v>8</v>
      </c>
      <c r="N6" s="46" t="s">
        <v>9</v>
      </c>
      <c r="O6" s="104" t="s">
        <v>54</v>
      </c>
      <c r="P6" s="104" t="s">
        <v>53</v>
      </c>
    </row>
    <row r="7" spans="1:16" s="36" customFormat="1" ht="84">
      <c r="A7" s="109"/>
      <c r="B7" s="109"/>
      <c r="C7" s="109"/>
      <c r="D7" s="109"/>
      <c r="E7" s="98"/>
      <c r="F7" s="98"/>
      <c r="G7" s="45" t="s">
        <v>16</v>
      </c>
      <c r="H7" s="45" t="s">
        <v>52</v>
      </c>
      <c r="I7" s="98"/>
      <c r="J7" s="98"/>
      <c r="K7" s="98"/>
      <c r="L7" s="98"/>
      <c r="M7" s="104"/>
      <c r="N7" s="44" t="s">
        <v>13</v>
      </c>
      <c r="O7" s="104"/>
      <c r="P7" s="104"/>
    </row>
    <row r="8" spans="1:16" s="36" customFormat="1" ht="10.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</row>
    <row r="9" spans="1:16" s="36" customFormat="1" ht="13.5">
      <c r="A9" s="39" t="s">
        <v>51</v>
      </c>
      <c r="B9" s="42"/>
      <c r="C9" s="27"/>
      <c r="D9" s="32">
        <f>SUM(D10:D10)</f>
        <v>6000</v>
      </c>
      <c r="E9" s="32">
        <f>SUM(E10:E10)</f>
        <v>6000</v>
      </c>
      <c r="F9" s="32">
        <f>SUM(F10:F10)</f>
        <v>6000</v>
      </c>
      <c r="G9" s="32">
        <f>SUM(G10:G10)</f>
        <v>0</v>
      </c>
      <c r="H9" s="32">
        <f>SUM(H10:H10)</f>
        <v>6000</v>
      </c>
      <c r="I9" s="32">
        <v>0</v>
      </c>
      <c r="J9" s="32">
        <v>0</v>
      </c>
      <c r="K9" s="32">
        <v>0</v>
      </c>
      <c r="L9" s="32">
        <f>SUM(L10:L10)</f>
        <v>0</v>
      </c>
      <c r="M9" s="32">
        <f>SUM(M10:M10)</f>
        <v>0</v>
      </c>
      <c r="N9" s="32">
        <f>SUM(N10:N10)</f>
        <v>0</v>
      </c>
      <c r="O9" s="32">
        <v>0</v>
      </c>
      <c r="P9" s="32">
        <v>0</v>
      </c>
    </row>
    <row r="10" spans="1:16" s="36" customFormat="1" ht="12.75">
      <c r="A10" s="41" t="s">
        <v>51</v>
      </c>
      <c r="B10" s="40" t="s">
        <v>50</v>
      </c>
      <c r="C10" s="23">
        <v>2110</v>
      </c>
      <c r="D10" s="22">
        <v>6000</v>
      </c>
      <c r="E10" s="22">
        <f>F10+L10</f>
        <v>6000</v>
      </c>
      <c r="F10" s="22">
        <f>H10</f>
        <v>6000</v>
      </c>
      <c r="G10" s="21">
        <v>0</v>
      </c>
      <c r="H10" s="21">
        <v>6000</v>
      </c>
      <c r="I10" s="21">
        <v>0</v>
      </c>
      <c r="J10" s="21">
        <v>0</v>
      </c>
      <c r="K10" s="21">
        <f>-T10</f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1:16" s="36" customFormat="1" ht="13.5">
      <c r="A11" s="29">
        <v>600</v>
      </c>
      <c r="B11" s="34"/>
      <c r="C11" s="27"/>
      <c r="D11" s="32">
        <f aca="true" t="shared" si="0" ref="D11:N11">SUM(D12:D12)</f>
        <v>550</v>
      </c>
      <c r="E11" s="32">
        <f t="shared" si="0"/>
        <v>550</v>
      </c>
      <c r="F11" s="32">
        <f t="shared" si="0"/>
        <v>550</v>
      </c>
      <c r="G11" s="32">
        <f t="shared" si="0"/>
        <v>550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>O13+O15</f>
        <v>0</v>
      </c>
      <c r="P11" s="32">
        <f>P13+P15</f>
        <v>0</v>
      </c>
    </row>
    <row r="12" spans="1:16" s="36" customFormat="1" ht="12.75">
      <c r="A12" s="25">
        <v>600</v>
      </c>
      <c r="B12" s="24">
        <v>60095</v>
      </c>
      <c r="C12" s="23">
        <v>2110</v>
      </c>
      <c r="D12" s="22">
        <v>550</v>
      </c>
      <c r="E12" s="22">
        <f>SUM(F12)</f>
        <v>550</v>
      </c>
      <c r="F12" s="22">
        <f>SUM(G12:H12)</f>
        <v>550</v>
      </c>
      <c r="G12" s="21">
        <v>550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f>SUM(O12+Q12+R12)</f>
        <v>0</v>
      </c>
      <c r="O12" s="21">
        <v>0</v>
      </c>
      <c r="P12" s="21">
        <v>0</v>
      </c>
    </row>
    <row r="13" spans="1:16" s="36" customFormat="1" ht="13.5">
      <c r="A13" s="39" t="s">
        <v>49</v>
      </c>
      <c r="B13" s="38"/>
      <c r="C13" s="27"/>
      <c r="D13" s="32">
        <f aca="true" t="shared" si="1" ref="D13:M13">SUM(D14)</f>
        <v>58000</v>
      </c>
      <c r="E13" s="32">
        <f t="shared" si="1"/>
        <v>58000</v>
      </c>
      <c r="F13" s="32">
        <f t="shared" si="1"/>
        <v>58000</v>
      </c>
      <c r="G13" s="32">
        <f t="shared" si="1"/>
        <v>43000</v>
      </c>
      <c r="H13" s="32">
        <f t="shared" si="1"/>
        <v>15000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v>0</v>
      </c>
      <c r="O13" s="32">
        <f>SUM(O14)</f>
        <v>0</v>
      </c>
      <c r="P13" s="32">
        <f>SUM(P14)</f>
        <v>0</v>
      </c>
    </row>
    <row r="14" spans="1:18" s="36" customFormat="1" ht="12.75">
      <c r="A14" s="25">
        <v>700</v>
      </c>
      <c r="B14" s="24">
        <v>70005</v>
      </c>
      <c r="C14" s="23">
        <v>2110</v>
      </c>
      <c r="D14" s="22">
        <v>58000</v>
      </c>
      <c r="E14" s="22">
        <f>SUM(F14)</f>
        <v>58000</v>
      </c>
      <c r="F14" s="22">
        <f>SUM(G14:H14)</f>
        <v>58000</v>
      </c>
      <c r="G14" s="21">
        <v>43000</v>
      </c>
      <c r="H14" s="21">
        <v>15000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f>SUM(O14+Q14+R14)</f>
        <v>0</v>
      </c>
      <c r="O14" s="21">
        <v>0</v>
      </c>
      <c r="P14" s="21">
        <v>0</v>
      </c>
      <c r="Q14" s="30"/>
      <c r="R14" s="30"/>
    </row>
    <row r="15" spans="1:18" s="36" customFormat="1" ht="13.5">
      <c r="A15" s="29">
        <v>710</v>
      </c>
      <c r="B15" s="34"/>
      <c r="C15" s="27"/>
      <c r="D15" s="32">
        <f aca="true" t="shared" si="2" ref="D15:P15">SUM(D16:D17)</f>
        <v>452000</v>
      </c>
      <c r="E15" s="32">
        <f t="shared" si="2"/>
        <v>452000</v>
      </c>
      <c r="F15" s="32">
        <f t="shared" si="2"/>
        <v>452000</v>
      </c>
      <c r="G15" s="32">
        <f t="shared" si="2"/>
        <v>421229</v>
      </c>
      <c r="H15" s="32">
        <f t="shared" si="2"/>
        <v>30771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7"/>
      <c r="R15" s="37"/>
    </row>
    <row r="16" spans="1:18" s="36" customFormat="1" ht="12.75">
      <c r="A16" s="25">
        <v>710</v>
      </c>
      <c r="B16" s="24">
        <v>71012</v>
      </c>
      <c r="C16" s="23">
        <v>2110</v>
      </c>
      <c r="D16" s="22">
        <v>175000</v>
      </c>
      <c r="E16" s="22">
        <f>SUM(N16+F16)</f>
        <v>175000</v>
      </c>
      <c r="F16" s="22">
        <f>SUM(G16:K16)</f>
        <v>175000</v>
      </c>
      <c r="G16" s="21">
        <v>175000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f>SUM(O16+Q16+R16)</f>
        <v>0</v>
      </c>
      <c r="O16" s="21">
        <v>0</v>
      </c>
      <c r="P16" s="21">
        <v>0</v>
      </c>
      <c r="Q16" s="30"/>
      <c r="R16" s="30"/>
    </row>
    <row r="17" spans="1:16" s="36" customFormat="1" ht="12.75">
      <c r="A17" s="25">
        <v>710</v>
      </c>
      <c r="B17" s="24">
        <v>71015</v>
      </c>
      <c r="C17" s="23">
        <v>2110</v>
      </c>
      <c r="D17" s="22">
        <v>277000</v>
      </c>
      <c r="E17" s="22">
        <f>SUM(F17)</f>
        <v>277000</v>
      </c>
      <c r="F17" s="22">
        <f>SUM(G17:H17)</f>
        <v>277000</v>
      </c>
      <c r="G17" s="21">
        <v>246229</v>
      </c>
      <c r="H17" s="21">
        <v>30771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f>SUM(O17+Q17+R17)</f>
        <v>0</v>
      </c>
      <c r="O17" s="21">
        <v>0</v>
      </c>
      <c r="P17" s="21">
        <v>0</v>
      </c>
    </row>
    <row r="18" spans="1:16" s="36" customFormat="1" ht="13.5">
      <c r="A18" s="29">
        <v>750</v>
      </c>
      <c r="B18" s="34"/>
      <c r="C18" s="27"/>
      <c r="D18" s="32">
        <f aca="true" t="shared" si="3" ref="D18:P18">SUM(D19:D19)</f>
        <v>19262</v>
      </c>
      <c r="E18" s="32">
        <f t="shared" si="3"/>
        <v>19262</v>
      </c>
      <c r="F18" s="32">
        <f t="shared" si="3"/>
        <v>19262</v>
      </c>
      <c r="G18" s="32">
        <f t="shared" si="3"/>
        <v>12187</v>
      </c>
      <c r="H18" s="32">
        <f t="shared" si="3"/>
        <v>7075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3"/>
        <v>0</v>
      </c>
    </row>
    <row r="19" spans="1:16" s="36" customFormat="1" ht="12.75">
      <c r="A19" s="25">
        <v>750</v>
      </c>
      <c r="B19" s="24">
        <v>75045</v>
      </c>
      <c r="C19" s="23">
        <v>2110</v>
      </c>
      <c r="D19" s="22">
        <v>19262</v>
      </c>
      <c r="E19" s="22">
        <f>SUM(F19)</f>
        <v>19262</v>
      </c>
      <c r="F19" s="22">
        <f>SUM(G19:H19)</f>
        <v>19262</v>
      </c>
      <c r="G19" s="21">
        <v>12187</v>
      </c>
      <c r="H19" s="21">
        <v>7075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f>SUM(O19+Q19+R19)</f>
        <v>0</v>
      </c>
      <c r="O19" s="21">
        <v>0</v>
      </c>
      <c r="P19" s="21">
        <v>0</v>
      </c>
    </row>
    <row r="20" spans="1:16" s="36" customFormat="1" ht="13.5">
      <c r="A20" s="29">
        <v>752</v>
      </c>
      <c r="B20" s="34"/>
      <c r="C20" s="27"/>
      <c r="D20" s="32">
        <f aca="true" t="shared" si="4" ref="D20:P20">SUM(D21:D22)</f>
        <v>36913</v>
      </c>
      <c r="E20" s="32">
        <f t="shared" si="4"/>
        <v>36913</v>
      </c>
      <c r="F20" s="32">
        <f t="shared" si="4"/>
        <v>26813</v>
      </c>
      <c r="G20" s="32">
        <f t="shared" si="4"/>
        <v>0</v>
      </c>
      <c r="H20" s="32">
        <f t="shared" si="4"/>
        <v>26813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10100</v>
      </c>
      <c r="N20" s="32">
        <f t="shared" si="4"/>
        <v>10100</v>
      </c>
      <c r="O20" s="32">
        <f t="shared" si="4"/>
        <v>0</v>
      </c>
      <c r="P20" s="32">
        <f t="shared" si="4"/>
        <v>0</v>
      </c>
    </row>
    <row r="21" spans="1:16" s="36" customFormat="1" ht="12.75">
      <c r="A21" s="25">
        <v>752</v>
      </c>
      <c r="B21" s="24">
        <v>75295</v>
      </c>
      <c r="C21" s="23">
        <v>2110</v>
      </c>
      <c r="D21" s="22">
        <v>26813</v>
      </c>
      <c r="E21" s="22">
        <f>SUM(N21+F21)</f>
        <v>26813</v>
      </c>
      <c r="F21" s="22">
        <f>SUM(G21:K21)</f>
        <v>26813</v>
      </c>
      <c r="G21" s="21">
        <v>0</v>
      </c>
      <c r="H21" s="21">
        <v>26813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f>SUM(O21+Q21+R21)</f>
        <v>0</v>
      </c>
      <c r="O21" s="21">
        <v>0</v>
      </c>
      <c r="P21" s="21">
        <v>0</v>
      </c>
    </row>
    <row r="22" spans="1:16" s="36" customFormat="1" ht="12.75">
      <c r="A22" s="25">
        <v>752</v>
      </c>
      <c r="B22" s="24">
        <v>75295</v>
      </c>
      <c r="C22" s="23">
        <v>6410</v>
      </c>
      <c r="D22" s="22">
        <v>10100</v>
      </c>
      <c r="E22" s="22">
        <f>SUM(M22)</f>
        <v>10100</v>
      </c>
      <c r="F22" s="22">
        <f>SUM(G22:H22)</f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10100</v>
      </c>
      <c r="N22" s="21">
        <v>10100</v>
      </c>
      <c r="O22" s="21">
        <v>0</v>
      </c>
      <c r="P22" s="21">
        <v>0</v>
      </c>
    </row>
    <row r="23" spans="1:16" s="35" customFormat="1" ht="14.25" customHeight="1">
      <c r="A23" s="29">
        <v>754</v>
      </c>
      <c r="B23" s="34"/>
      <c r="C23" s="27"/>
      <c r="D23" s="32">
        <f>SUM(D24:D24)</f>
        <v>3840071</v>
      </c>
      <c r="E23" s="32">
        <f>E24</f>
        <v>3840071</v>
      </c>
      <c r="F23" s="32">
        <f aca="true" t="shared" si="5" ref="F23:K23">SUM(F24)</f>
        <v>3840071</v>
      </c>
      <c r="G23" s="32">
        <f t="shared" si="5"/>
        <v>3367637</v>
      </c>
      <c r="H23" s="32">
        <f t="shared" si="5"/>
        <v>283834</v>
      </c>
      <c r="I23" s="32">
        <f t="shared" si="5"/>
        <v>0</v>
      </c>
      <c r="J23" s="32">
        <f t="shared" si="5"/>
        <v>188600</v>
      </c>
      <c r="K23" s="32">
        <f t="shared" si="5"/>
        <v>0</v>
      </c>
      <c r="L23" s="32">
        <f>SUM(L24:L24)</f>
        <v>0</v>
      </c>
      <c r="M23" s="32">
        <f>SUM(M24:M24)</f>
        <v>0</v>
      </c>
      <c r="N23" s="32">
        <f>SUM(N24)</f>
        <v>0</v>
      </c>
      <c r="O23" s="32">
        <f>SUM(O24)</f>
        <v>0</v>
      </c>
      <c r="P23" s="32">
        <f>SUM(P24)</f>
        <v>0</v>
      </c>
    </row>
    <row r="24" spans="1:16" ht="12.75" customHeight="1">
      <c r="A24" s="25">
        <v>754</v>
      </c>
      <c r="B24" s="24">
        <v>75411</v>
      </c>
      <c r="C24" s="23">
        <v>2110</v>
      </c>
      <c r="D24" s="22">
        <v>3840071</v>
      </c>
      <c r="E24" s="22">
        <f>SUM(F24)</f>
        <v>3840071</v>
      </c>
      <c r="F24" s="22">
        <f>SUM(G24:J24)</f>
        <v>3840071</v>
      </c>
      <c r="G24" s="21">
        <v>3367637</v>
      </c>
      <c r="H24" s="21">
        <v>283834</v>
      </c>
      <c r="I24" s="21">
        <v>0</v>
      </c>
      <c r="J24" s="21">
        <v>188600</v>
      </c>
      <c r="K24" s="21">
        <v>0</v>
      </c>
      <c r="L24" s="21">
        <v>0</v>
      </c>
      <c r="M24" s="21">
        <v>0</v>
      </c>
      <c r="N24" s="21">
        <f>SUM(O24+Q24+R24)</f>
        <v>0</v>
      </c>
      <c r="O24" s="21">
        <v>0</v>
      </c>
      <c r="P24" s="21"/>
    </row>
    <row r="25" spans="1:16" ht="12.75" customHeight="1">
      <c r="A25" s="29">
        <v>755</v>
      </c>
      <c r="B25" s="34"/>
      <c r="C25" s="27"/>
      <c r="D25" s="32">
        <f>SUM(D26:D26)</f>
        <v>125208</v>
      </c>
      <c r="E25" s="32">
        <f>E26</f>
        <v>125208</v>
      </c>
      <c r="F25" s="32">
        <f aca="true" t="shared" si="6" ref="F25:K25">SUM(F26)</f>
        <v>125208</v>
      </c>
      <c r="G25" s="32">
        <f t="shared" si="6"/>
        <v>30363</v>
      </c>
      <c r="H25" s="33">
        <f t="shared" si="6"/>
        <v>34119.12</v>
      </c>
      <c r="I25" s="33">
        <f t="shared" si="6"/>
        <v>60725.88</v>
      </c>
      <c r="J25" s="32">
        <f t="shared" si="6"/>
        <v>0</v>
      </c>
      <c r="K25" s="32">
        <f t="shared" si="6"/>
        <v>0</v>
      </c>
      <c r="L25" s="32">
        <f>SUM(L26:L26)</f>
        <v>0</v>
      </c>
      <c r="M25" s="32">
        <f>SUM(M26:M26)</f>
        <v>0</v>
      </c>
      <c r="N25" s="32">
        <f>SUM(N26)</f>
        <v>0</v>
      </c>
      <c r="O25" s="32">
        <f>SUM(O26)</f>
        <v>0</v>
      </c>
      <c r="P25" s="32">
        <f>SUM(P26)</f>
        <v>0</v>
      </c>
    </row>
    <row r="26" spans="1:16" ht="12.75" customHeight="1">
      <c r="A26" s="25">
        <v>755</v>
      </c>
      <c r="B26" s="24">
        <v>75515</v>
      </c>
      <c r="C26" s="23">
        <v>2110</v>
      </c>
      <c r="D26" s="22">
        <v>125208</v>
      </c>
      <c r="E26" s="22">
        <f>SUM(F26)</f>
        <v>125208</v>
      </c>
      <c r="F26" s="22">
        <f>SUM(G26:J26)</f>
        <v>125208</v>
      </c>
      <c r="G26" s="21">
        <v>30363</v>
      </c>
      <c r="H26" s="31">
        <v>34119.12</v>
      </c>
      <c r="I26" s="31">
        <v>60725.88</v>
      </c>
      <c r="J26" s="21">
        <v>0</v>
      </c>
      <c r="K26" s="21">
        <v>0</v>
      </c>
      <c r="L26" s="21">
        <v>0</v>
      </c>
      <c r="M26" s="21">
        <v>0</v>
      </c>
      <c r="N26" s="21">
        <f>SUM(O26+Q26+R26)</f>
        <v>0</v>
      </c>
      <c r="O26" s="21">
        <v>0</v>
      </c>
      <c r="P26" s="21"/>
    </row>
    <row r="27" spans="1:16" ht="13.5">
      <c r="A27" s="29">
        <v>851</v>
      </c>
      <c r="B27" s="28"/>
      <c r="C27" s="27"/>
      <c r="D27" s="26">
        <f>D28</f>
        <v>2127744</v>
      </c>
      <c r="E27" s="26">
        <f aca="true" t="shared" si="7" ref="E27:P27">SUM(E28)</f>
        <v>2127744</v>
      </c>
      <c r="F27" s="26">
        <f t="shared" si="7"/>
        <v>2127744</v>
      </c>
      <c r="G27" s="26">
        <f t="shared" si="7"/>
        <v>0</v>
      </c>
      <c r="H27" s="26">
        <f t="shared" si="7"/>
        <v>2127744</v>
      </c>
      <c r="I27" s="26">
        <f t="shared" si="7"/>
        <v>0</v>
      </c>
      <c r="J27" s="26">
        <f t="shared" si="7"/>
        <v>0</v>
      </c>
      <c r="K27" s="26">
        <f t="shared" si="7"/>
        <v>0</v>
      </c>
      <c r="L27" s="26">
        <f t="shared" si="7"/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</row>
    <row r="28" spans="1:17" ht="12.75">
      <c r="A28" s="25">
        <v>851</v>
      </c>
      <c r="B28" s="24">
        <v>85156</v>
      </c>
      <c r="C28" s="23">
        <v>2110</v>
      </c>
      <c r="D28" s="21">
        <v>2127744</v>
      </c>
      <c r="E28" s="22">
        <f>SUM(H28)</f>
        <v>2127744</v>
      </c>
      <c r="F28" s="22">
        <f>SUM(H28)</f>
        <v>2127744</v>
      </c>
      <c r="G28" s="21">
        <v>0</v>
      </c>
      <c r="H28" s="21">
        <v>2127744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f>SUM(O28+Q28+R28)</f>
        <v>0</v>
      </c>
      <c r="O28" s="21">
        <v>0</v>
      </c>
      <c r="P28" s="21">
        <v>0</v>
      </c>
      <c r="Q28" s="30"/>
    </row>
    <row r="29" spans="1:16" ht="13.5">
      <c r="A29" s="29">
        <v>853</v>
      </c>
      <c r="B29" s="28"/>
      <c r="C29" s="27"/>
      <c r="D29" s="26">
        <f>SUM(D30)</f>
        <v>291433</v>
      </c>
      <c r="E29" s="26">
        <f>E30</f>
        <v>291433</v>
      </c>
      <c r="F29" s="26">
        <f>F30</f>
        <v>291433</v>
      </c>
      <c r="G29" s="26">
        <f>G30</f>
        <v>254873</v>
      </c>
      <c r="H29" s="26">
        <f>H30</f>
        <v>36560</v>
      </c>
      <c r="I29" s="26">
        <f aca="true" t="shared" si="8" ref="I29:P29">SUM(I30)</f>
        <v>0</v>
      </c>
      <c r="J29" s="26">
        <f t="shared" si="8"/>
        <v>0</v>
      </c>
      <c r="K29" s="26">
        <f t="shared" si="8"/>
        <v>0</v>
      </c>
      <c r="L29" s="26">
        <f t="shared" si="8"/>
        <v>0</v>
      </c>
      <c r="M29" s="26">
        <f t="shared" si="8"/>
        <v>0</v>
      </c>
      <c r="N29" s="26">
        <f t="shared" si="8"/>
        <v>0</v>
      </c>
      <c r="O29" s="26">
        <f t="shared" si="8"/>
        <v>0</v>
      </c>
      <c r="P29" s="26">
        <f t="shared" si="8"/>
        <v>0</v>
      </c>
    </row>
    <row r="30" spans="1:16" ht="12.75">
      <c r="A30" s="25">
        <v>853</v>
      </c>
      <c r="B30" s="24">
        <v>85321</v>
      </c>
      <c r="C30" s="23">
        <v>2110</v>
      </c>
      <c r="D30" s="21">
        <v>291433</v>
      </c>
      <c r="E30" s="22">
        <f>SUM(H30+G30+E39)</f>
        <v>291433</v>
      </c>
      <c r="F30" s="21">
        <f>SUM(G30:K30)</f>
        <v>291433</v>
      </c>
      <c r="G30" s="21">
        <v>254873</v>
      </c>
      <c r="H30" s="21">
        <v>36560</v>
      </c>
      <c r="I30" s="21">
        <v>0</v>
      </c>
      <c r="J30" s="21">
        <v>0</v>
      </c>
      <c r="K30" s="21">
        <v>0</v>
      </c>
      <c r="L30" s="21">
        <v>0</v>
      </c>
      <c r="M30" s="21">
        <f>SUM(N30+P30+Q30)</f>
        <v>0</v>
      </c>
      <c r="N30" s="21">
        <v>0</v>
      </c>
      <c r="O30" s="21">
        <v>0</v>
      </c>
      <c r="P30" s="21">
        <v>0</v>
      </c>
    </row>
    <row r="31" spans="1:16" ht="13.5">
      <c r="A31" s="29">
        <v>855</v>
      </c>
      <c r="B31" s="28"/>
      <c r="C31" s="27"/>
      <c r="D31" s="26">
        <f>SUM(D32)</f>
        <v>40300</v>
      </c>
      <c r="E31" s="26">
        <f>E32</f>
        <v>40300</v>
      </c>
      <c r="F31" s="26">
        <f>F32</f>
        <v>40300</v>
      </c>
      <c r="G31" s="26">
        <f>G32</f>
        <v>1300</v>
      </c>
      <c r="H31" s="26">
        <f>H32</f>
        <v>0</v>
      </c>
      <c r="I31" s="26">
        <f aca="true" t="shared" si="9" ref="I31:P33">SUM(I32)</f>
        <v>0</v>
      </c>
      <c r="J31" s="26">
        <f t="shared" si="9"/>
        <v>39000</v>
      </c>
      <c r="K31" s="26">
        <f t="shared" si="9"/>
        <v>0</v>
      </c>
      <c r="L31" s="26">
        <f t="shared" si="9"/>
        <v>0</v>
      </c>
      <c r="M31" s="26">
        <f t="shared" si="9"/>
        <v>0</v>
      </c>
      <c r="N31" s="26">
        <f t="shared" si="9"/>
        <v>0</v>
      </c>
      <c r="O31" s="26">
        <f t="shared" si="9"/>
        <v>0</v>
      </c>
      <c r="P31" s="26">
        <f t="shared" si="9"/>
        <v>0</v>
      </c>
    </row>
    <row r="32" spans="1:16" ht="12.75">
      <c r="A32" s="25">
        <v>855</v>
      </c>
      <c r="B32" s="24">
        <v>85504</v>
      </c>
      <c r="C32" s="23">
        <v>2110</v>
      </c>
      <c r="D32" s="21">
        <v>40300</v>
      </c>
      <c r="E32" s="22">
        <f>SUM(H32+G32+J32)</f>
        <v>40300</v>
      </c>
      <c r="F32" s="21">
        <f>SUM(G32:K32)</f>
        <v>40300</v>
      </c>
      <c r="G32" s="21">
        <v>1300</v>
      </c>
      <c r="H32" s="21">
        <v>0</v>
      </c>
      <c r="I32" s="21">
        <v>0</v>
      </c>
      <c r="J32" s="21">
        <v>39000</v>
      </c>
      <c r="K32" s="21">
        <v>0</v>
      </c>
      <c r="L32" s="21">
        <v>0</v>
      </c>
      <c r="M32" s="21">
        <f>SUM(N32+P32+Q32)</f>
        <v>0</v>
      </c>
      <c r="N32" s="21">
        <v>0</v>
      </c>
      <c r="O32" s="21">
        <v>0</v>
      </c>
      <c r="P32" s="21">
        <v>0</v>
      </c>
    </row>
    <row r="33" spans="1:16" ht="13.5">
      <c r="A33" s="29">
        <v>855</v>
      </c>
      <c r="B33" s="28"/>
      <c r="C33" s="27"/>
      <c r="D33" s="26">
        <f>SUM(D34)</f>
        <v>273839</v>
      </c>
      <c r="E33" s="26">
        <f>E34</f>
        <v>273839</v>
      </c>
      <c r="F33" s="26">
        <f>F34</f>
        <v>273839</v>
      </c>
      <c r="G33" s="26">
        <f>G34</f>
        <v>1000</v>
      </c>
      <c r="H33" s="26">
        <f>H34</f>
        <v>1712</v>
      </c>
      <c r="I33" s="26">
        <f t="shared" si="9"/>
        <v>0</v>
      </c>
      <c r="J33" s="26">
        <f t="shared" si="9"/>
        <v>271127</v>
      </c>
      <c r="K33" s="26">
        <f t="shared" si="9"/>
        <v>0</v>
      </c>
      <c r="L33" s="26">
        <f t="shared" si="9"/>
        <v>0</v>
      </c>
      <c r="M33" s="26">
        <f t="shared" si="9"/>
        <v>0</v>
      </c>
      <c r="N33" s="26">
        <f t="shared" si="9"/>
        <v>0</v>
      </c>
      <c r="O33" s="26">
        <f t="shared" si="9"/>
        <v>0</v>
      </c>
      <c r="P33" s="26">
        <f t="shared" si="9"/>
        <v>0</v>
      </c>
    </row>
    <row r="34" spans="1:16" ht="12.75">
      <c r="A34" s="25">
        <v>855</v>
      </c>
      <c r="B34" s="24">
        <v>85508</v>
      </c>
      <c r="C34" s="23">
        <v>2160</v>
      </c>
      <c r="D34" s="21">
        <v>273839</v>
      </c>
      <c r="E34" s="22">
        <f>SUM(H34+G34+J34)</f>
        <v>273839</v>
      </c>
      <c r="F34" s="21">
        <f>SUM(G34:K34)</f>
        <v>273839</v>
      </c>
      <c r="G34" s="21">
        <v>1000</v>
      </c>
      <c r="H34" s="21">
        <v>1712</v>
      </c>
      <c r="I34" s="21">
        <v>0</v>
      </c>
      <c r="J34" s="21">
        <v>271127</v>
      </c>
      <c r="K34" s="21">
        <v>0</v>
      </c>
      <c r="L34" s="21">
        <v>0</v>
      </c>
      <c r="M34" s="21">
        <f>SUM(N34+P34+Q34)</f>
        <v>0</v>
      </c>
      <c r="N34" s="21">
        <v>0</v>
      </c>
      <c r="O34" s="21">
        <v>0</v>
      </c>
      <c r="P34" s="21">
        <v>0</v>
      </c>
    </row>
    <row r="35" spans="1:16" ht="14.25">
      <c r="A35" s="105" t="s">
        <v>48</v>
      </c>
      <c r="B35" s="105"/>
      <c r="C35" s="105"/>
      <c r="D35" s="26">
        <f>SUM(D9+D11+D13+D15+D18+D20+D23+D25+D27+D29+D31+D33)</f>
        <v>7271320</v>
      </c>
      <c r="E35" s="26">
        <f aca="true" t="shared" si="10" ref="E35:P35">SUM(E9+E11+E13+E15+E18+E20+E23+E25+E27+E29+E31+E33)</f>
        <v>7271320</v>
      </c>
      <c r="F35" s="26">
        <f t="shared" si="10"/>
        <v>7261220</v>
      </c>
      <c r="G35" s="26">
        <f t="shared" si="10"/>
        <v>4132139</v>
      </c>
      <c r="H35" s="61">
        <f t="shared" si="10"/>
        <v>2569628.12</v>
      </c>
      <c r="I35" s="61">
        <f t="shared" si="10"/>
        <v>60725.88</v>
      </c>
      <c r="J35" s="26">
        <f t="shared" si="10"/>
        <v>498727</v>
      </c>
      <c r="K35" s="26">
        <f t="shared" si="10"/>
        <v>0</v>
      </c>
      <c r="L35" s="26">
        <f t="shared" si="10"/>
        <v>0</v>
      </c>
      <c r="M35" s="26">
        <f t="shared" si="10"/>
        <v>10100</v>
      </c>
      <c r="N35" s="26">
        <f t="shared" si="10"/>
        <v>10100</v>
      </c>
      <c r="O35" s="26">
        <f t="shared" si="10"/>
        <v>0</v>
      </c>
      <c r="P35" s="26">
        <f t="shared" si="10"/>
        <v>0</v>
      </c>
    </row>
    <row r="36" spans="1:16" ht="12.75">
      <c r="A36" s="62"/>
      <c r="B36" s="62"/>
      <c r="C36" s="62"/>
      <c r="D36" s="62"/>
      <c r="E36" s="63"/>
      <c r="F36" s="62"/>
      <c r="G36" s="62"/>
      <c r="H36" s="62"/>
      <c r="I36" s="62"/>
      <c r="J36" s="62"/>
      <c r="K36" s="64"/>
      <c r="L36" s="64"/>
      <c r="M36" s="64"/>
      <c r="N36" s="64"/>
      <c r="O36" s="64"/>
      <c r="P36" s="64"/>
    </row>
    <row r="37" spans="1:1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8"/>
      <c r="L37" s="18"/>
      <c r="M37" s="18"/>
      <c r="N37" s="18"/>
      <c r="O37" s="18"/>
      <c r="P37" s="18"/>
    </row>
    <row r="38" spans="1:16" ht="12.75">
      <c r="A38" s="19"/>
      <c r="B38" s="19"/>
      <c r="C38" s="19"/>
      <c r="D38" s="19"/>
      <c r="E38" s="19"/>
      <c r="F38" s="19"/>
      <c r="G38" s="20"/>
      <c r="H38" s="20"/>
      <c r="I38" s="19"/>
      <c r="J38" s="19"/>
      <c r="K38" s="18"/>
      <c r="L38" s="18"/>
      <c r="M38" s="18"/>
      <c r="N38" s="18"/>
      <c r="O38" s="18"/>
      <c r="P38" s="18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7"/>
    </row>
  </sheetData>
  <sheetProtection/>
  <mergeCells count="19">
    <mergeCell ref="A35:C35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123.40.2018
z dnia 4 lipca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2018-07-03T07:56:05Z</cp:lastPrinted>
  <dcterms:modified xsi:type="dcterms:W3CDTF">2018-08-31T08:58:06Z</dcterms:modified>
  <cp:category/>
  <cp:version/>
  <cp:contentType/>
  <cp:contentStatus/>
</cp:coreProperties>
</file>