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<sst xmlns="http://schemas.openxmlformats.org/spreadsheetml/2006/main" count="518" uniqueCount="246">
  <si>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</si>
  <si>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</si>
  <si>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</si>
  <si>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</si>
  <si>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</si>
  <si>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</si>
  <si>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</si>
  <si>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</si>
  <si>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</si>
  <si>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</si>
  <si>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</si>
  <si>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</si>
  <si>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</si>
  <si>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</si>
  <si>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</si>
  <si>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</si>
  <si>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</si>
  <si>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</si>
  <si>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</si>
  <si>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</si>
  <si>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</si>
  <si>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</si>
  <si>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</si>
  <si>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</si>
  <si>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</si>
  <si>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</si>
  <si>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</si>
  <si>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</si>
  <si>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</si>
  <si>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</si>
  <si>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</si>
  <si>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</si>
  <si>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</si>
  <si>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</si>
  <si>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</si>
  <si>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</si>
  <si>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</si>
  <si>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</si>
  <si>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</si>
  <si>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</si>
  <si>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</si>
  <si>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</si>
  <si>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</si>
  <si>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</si>
  <si>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</si>
  <si>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</si>
  <si>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</si>
  <si>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</si>
  <si>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</si>
  <si>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</si>
  <si>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</si>
  <si>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</si>
  <si>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</si>
  <si>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</si>
  <si>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</si>
  <si>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</si>
  <si>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</si>
  <si>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</si>
  <si>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</si>
  <si>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</si>
  <si>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</si>
  <si>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</si>
  <si>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</si>
  <si>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</si>
  <si>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</si>
  <si>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</si>
  <si>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</si>
  <si>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</si>
  <si>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</si>
  <si>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</si>
  <si>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</si>
  <si>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</si>
  <si>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</si>
  <si>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</si>
  <si>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Dom Pomocy Społecznej w Zochcinku</t>
  </si>
  <si>
    <t>Dochody budżetu powiatu na 2017 rok</t>
  </si>
  <si>
    <t>Wydatki budżetu powiatu na 2017 rok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</si>
  <si>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</si>
  <si>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</si>
  <si>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</si>
  <si>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</si>
  <si>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</si>
  <si>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</si>
  <si>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</si>
  <si>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</si>
  <si>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</si>
  <si>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Oświata i wychowanie</t>
  </si>
  <si>
    <t>0970</t>
  </si>
  <si>
    <t>Wpływy z różnych dochodów</t>
  </si>
  <si>
    <t>Pomoc społeczna</t>
  </si>
  <si>
    <t>Domy pomocy społecznej</t>
  </si>
  <si>
    <t>Edukacyjna opieka wychowawcza</t>
  </si>
  <si>
    <t>Specjalne ośrodki szkolno-wychowawcze</t>
  </si>
  <si>
    <t>Powiatowe Centrum Pomocy Rodzinie w Opatowie</t>
  </si>
  <si>
    <t>Zespół Szkół Nr 1 w Opatowie</t>
  </si>
  <si>
    <t>C. Inne źródła - środki krajowe - kapitał ludzki.</t>
  </si>
  <si>
    <t>wydatki majątkowe</t>
  </si>
  <si>
    <t>wydatki bieżące</t>
  </si>
  <si>
    <t>Dzienny Dom ,,Senior - WIGOR'' w Opatowie</t>
  </si>
  <si>
    <t>Program wieloletni ,,Senior - Wigor'' na lata 2015 - 2020 (2015 - 2018)</t>
  </si>
  <si>
    <t xml:space="preserve">A.     
B.
C.
D. </t>
  </si>
  <si>
    <t>Projekt w ramach RPO WŚ 2014 - 2020 ,,W trosce o rodzinę'' (2016-2017)</t>
  </si>
  <si>
    <t>Projekt w ramach RPO WŚ 2014 - 2020 ,,Uczniowie Zespołu Szkół Nr 1 w Opatowie bliżej rynku pracy'' (2017-2018)</t>
  </si>
  <si>
    <t>Projekt ,,e-Geodezja - cyfrowy zasób geodezyjny Województwa Świętokrzyskiego'' (2015-2020)</t>
  </si>
  <si>
    <t>Projekt ,,Trasy rowerowe w Polsce Wschodniej - województwo świętokrzyskie" - utrzymanie trwałości projektu (2016-2020)</t>
  </si>
  <si>
    <t>Zarząd Dróg Powiatowych w Opatowie</t>
  </si>
  <si>
    <t>Remont dróg powiatowych nr 0716T w m. Baranówek, nr 0717T w m. Baranówek i Janczyce oraz 0771T w m. Janczyce i Wszachów w ramach Programu rozwoju gminnej i powiatowej infrastruktury drogowej na lata 2016-2019 (2016-2017)</t>
  </si>
  <si>
    <t>dotacje i środki pochodzące z innych  źr.*</t>
  </si>
  <si>
    <t>rok budżetowy 2017 (8+9+10+11)</t>
  </si>
  <si>
    <t>Łączne nakłady finansowe</t>
  </si>
  <si>
    <t>Nazwa przedsięwzięcia</t>
  </si>
  <si>
    <t>Limity wydatków na wieloletnie przedsięwzięcia planowane do poniesienia w 2017 roku</t>
  </si>
  <si>
    <t xml:space="preserve">A. 53 136,00      
B.
C.
D. </t>
  </si>
  <si>
    <t xml:space="preserve">A. 11 752,00     
B.
C.
D. </t>
  </si>
  <si>
    <t>Projekt ,,Zapewniamy wysokiej jakości usługi społeczne w Powiecie Opatowskim'' (2017-2019)</t>
  </si>
  <si>
    <t>Projekt ,,Podnoszenie efektywności kształcenia w Zespole Szkół w Ożarowie im. Marii Skłodowskiej - Curie poprzez wzmocnienie infrastruktury edukacyjnej'' (2016-2018)</t>
  </si>
  <si>
    <t>Projekt ,,Podnoszenie efektywności kształcenia w Zespole Szkół Nr 1 w Opatowie oraz Zespole Szkół Nr 2 w Opatowie poprzez wzmocnienie infrastruktury edukacyjnej’' (2016-2018)</t>
  </si>
  <si>
    <t>720 793,00</t>
  </si>
  <si>
    <t>Zadanie ,,Przebudowa wraz ze zmianą sposobu użytkowania pomieszczeń budynku przy ul. Szpitalnej 4 na potrzeby Domu Pomocy Społecznej w Opatowie'' jako filii DPS w Zochcinku (2017-2018)</t>
  </si>
  <si>
    <t>854</t>
  </si>
  <si>
    <t>85403</t>
  </si>
  <si>
    <t>12.</t>
  </si>
  <si>
    <t>2710</t>
  </si>
  <si>
    <t>Remont DP nr 0697T Ożarów - Sobów – Szymanówka – Kruków – Lasocin – Janów – Nowe na odc. Ożarów – Szymanówka w km 1+240 - 3+872</t>
  </si>
  <si>
    <t>Remont dróg powiatowych nr 0716T w m. Baranówek, nr 0717T w m. Baranówek i Janczyce oraz 0771T w m. Janczyce i Wszachów w ramach Programu rozwoju gminnej i powiatowej infrastruktury drogowej na lata 2016-2019</t>
  </si>
  <si>
    <t>II. Dochody i wydatki związane z pomocą rzeczową lub finansową realizowaną na podstawie porozumień między j.s.t.</t>
  </si>
  <si>
    <t>Biblioteka publiczna</t>
  </si>
  <si>
    <t>6620</t>
  </si>
  <si>
    <t>Szpitale ogólne</t>
  </si>
  <si>
    <t xml:space="preserve">Utrzymanie dzieci w placówkach 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</si>
  <si>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</si>
  <si>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</si>
  <si>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</si>
  <si>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</si>
  <si>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</si>
  <si>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</si>
  <si>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</si>
  <si>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</si>
  <si>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</si>
  <si>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</si>
  <si>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</si>
  <si>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2017 r.</t>
  </si>
  <si>
    <t>Projekt ,,Termomodernizacja trzech budynków użyteczności publicznej na terenie Powiatu Opatowskiego’’ - utrzymanie trwałości projektu (2017-2019)</t>
  </si>
  <si>
    <t>Opracowanie dokumentacji projektowej dla zadania pn. Budowa chodnika przy drodze wojewódzkiej nr 757 na terenie miejscowości Iwaniska od km 13+914 do km 14+530 (2017-2018)</t>
  </si>
  <si>
    <t>Rodzina</t>
  </si>
  <si>
    <t>Działalność placówek opiekuńczo-wychowawczych</t>
  </si>
  <si>
    <t xml:space="preserve">A.    
B.
C.
D. 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</si>
  <si>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</si>
  <si>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</si>
  <si>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Remont dróg powiatowych nr 0761T  DP nr 42111 - Karsy DP nr 42113 w m. Karsy w km 1+954 - 4+689 odc. dł. 2,735 km (2017-2018)</t>
  </si>
  <si>
    <t>13.</t>
  </si>
  <si>
    <t>14.</t>
  </si>
  <si>
    <t>15.</t>
  </si>
  <si>
    <t>16.</t>
  </si>
  <si>
    <t>700           900</t>
  </si>
  <si>
    <t>70005            90019</t>
  </si>
  <si>
    <t>wydatki majątkowe rozdz. 70005</t>
  </si>
  <si>
    <t>wydatki majątkowe rozdz. 90019</t>
  </si>
  <si>
    <t>Projekt ,,Termomodernizacja budynków użyteczności publicznej na terenie Powiatu Opatowskiego'' (2015-2018)</t>
  </si>
  <si>
    <t xml:space="preserve">A. 792 848    
B. 396 425
C.
D. </t>
  </si>
  <si>
    <t>17.</t>
  </si>
  <si>
    <t>Projekt ,,Żłobek u Skłodowskiej w Ożarowie'' (2017-2019)</t>
  </si>
  <si>
    <t>Zespół Szkół w Ożarowie</t>
  </si>
  <si>
    <t>18.</t>
  </si>
  <si>
    <t>Szkoły podstawowe specjalne</t>
  </si>
  <si>
    <t>Gimnazja specjalne</t>
  </si>
  <si>
    <t>855</t>
  </si>
  <si>
    <t>85510</t>
  </si>
  <si>
    <t>Dotacje celowe otrzymane z powiatu na zadania bieżące realizowane na podstawie porozumień (umów) między jednostkami samorządu terytorialnego</t>
  </si>
  <si>
    <t>Szkoły zawodowe specjalne</t>
  </si>
  <si>
    <t>010</t>
  </si>
  <si>
    <t>Szkoły zawodowe</t>
  </si>
  <si>
    <t>Pozostała działalność</t>
  </si>
  <si>
    <t>9 476 307,00</t>
  </si>
  <si>
    <t>10 197 100,00</t>
  </si>
  <si>
    <t>Dokształcanie i doskonalenie nauczycieli</t>
  </si>
  <si>
    <t>Kwalifikacyjne kursy zawodowe</t>
  </si>
  <si>
    <t>Uproszczona dokumentacja projektowo - kosztorysowa niezbędna do przeprowadzenia zamówienia przetargowego robót, związanych z konserwacją rowów melioracyjnych: R2-Tominy, R3-Tominy i R4-Tominy w granicach obrębu sołectwa Wyszmontów</t>
  </si>
  <si>
    <t>01008</t>
  </si>
  <si>
    <t>Remont chodnika drogi powiatowej nr  0694T Ożarów – Gliniany – Potok – Duranów w m. Gliniany w km 4+727 – 4+892 (2)</t>
  </si>
  <si>
    <t>Remont chodnika drogi powiatowej nr 0694T Ożarów – Gliniany – Potok – Duranów w m. Gliniany w km 4+892 – 5+062</t>
  </si>
  <si>
    <t>Projekt ,,Budowa infrastruktury do wykonywania zadań z zakresu kultury, turystyki i rekreacji w powiecie opatowskim'' (2017-2018)</t>
  </si>
  <si>
    <t>1 135 968,00</t>
  </si>
  <si>
    <t>937 150,00</t>
  </si>
  <si>
    <t>861 450,00</t>
  </si>
  <si>
    <t>3 987 500,00</t>
  </si>
  <si>
    <t>3 470 302,00</t>
  </si>
  <si>
    <t>992 259,00</t>
  </si>
  <si>
    <t>2 478 043,00</t>
  </si>
  <si>
    <t>10 412 039,00</t>
  </si>
  <si>
    <t>758</t>
  </si>
  <si>
    <t>Różne rozliczenia</t>
  </si>
  <si>
    <t>35 511 851,00</t>
  </si>
  <si>
    <t>180 681,00</t>
  </si>
  <si>
    <t>35 692 532,00</t>
  </si>
  <si>
    <t>75802</t>
  </si>
  <si>
    <t>Uzupełnienie subwencji ogólnej dla jednostek samorządu terytorialnego</t>
  </si>
  <si>
    <t>2760</t>
  </si>
  <si>
    <t>Środki na uzupełnienie dochodów powiatów</t>
  </si>
  <si>
    <t>801</t>
  </si>
  <si>
    <t>1 195 865,00</t>
  </si>
  <si>
    <t>1 391,00</t>
  </si>
  <si>
    <t>1 197 256,00</t>
  </si>
  <si>
    <t>185 947,00</t>
  </si>
  <si>
    <t>80130</t>
  </si>
  <si>
    <t>896 488,00</t>
  </si>
  <si>
    <t>897 879,00</t>
  </si>
  <si>
    <t>681 571,00</t>
  </si>
  <si>
    <t>682 962,00</t>
  </si>
  <si>
    <t>5 803,00</t>
  </si>
  <si>
    <t>1 141 771,00</t>
  </si>
  <si>
    <t>942 953,00</t>
  </si>
  <si>
    <t>867 253,00</t>
  </si>
  <si>
    <t>24 634,00</t>
  </si>
  <si>
    <t>4 012 134,00</t>
  </si>
  <si>
    <t>3 494 936,00</t>
  </si>
  <si>
    <t>2 591,00</t>
  </si>
  <si>
    <t>994 850,00</t>
  </si>
  <si>
    <t>22 043,00</t>
  </si>
  <si>
    <t>2 500 086,00</t>
  </si>
  <si>
    <t>81 011 766,00</t>
  </si>
  <si>
    <t>212 509,00</t>
  </si>
  <si>
    <t>81 224 275,00</t>
  </si>
  <si>
    <t>91 423 805,00</t>
  </si>
  <si>
    <t>91 636 314,00</t>
  </si>
  <si>
    <t>Przedszkola specjalne</t>
  </si>
  <si>
    <t>Jednostki specjalistycznego poradnictwa, mieszkania chronione i ośrodki interwencji kryzysowej</t>
  </si>
  <si>
    <t>Rehabilitacja zawodowa i społeczna osób niepełnosprawnych</t>
  </si>
  <si>
    <t>Stowarzyszenie 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</si>
  <si>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</si>
  <si>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</si>
  <si>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</si>
  <si>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</si>
  <si>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</si>
  <si>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Kultury, Turystyki i Rekreacji w Opatowie</t>
  </si>
  <si>
    <t>I. Dotacje dla jednostek sektora finansów publicznych</t>
  </si>
  <si>
    <t>Kwota dotacji</t>
  </si>
  <si>
    <t>Zakres</t>
  </si>
  <si>
    <t>Nazwa jednostki otrzymującej dotacje</t>
  </si>
  <si>
    <t>Dotacje podmiotowe w 2017 roku</t>
  </si>
  <si>
    <t>Licea ogólnokształcące</t>
  </si>
  <si>
    <t>Pozostałe zadania w zakresie polityki społecznej</t>
  </si>
  <si>
    <t>Zespoły do spraw orzekania o niepełnosprawności</t>
  </si>
  <si>
    <t>Załącznik Nr 1                                                                                                          do uchwały Rady Powiatu w Opatowie Nr XLII.80.2017                                                                                 z dnia 27 grudnia 2017 r.</t>
  </si>
  <si>
    <t>Załącznik Nr 2                                                                                            do uchwały Rady Powiatu w Opatowie Nr XLII.80.2017                                                z dnia 27 grudnia 2017 r.</t>
  </si>
  <si>
    <t>Załącznik Nr 3                                                                                            do uchwały Rady Powiatu w Opatowie Nr XLII.80.2017                                                                                        z dnia 27 grudnia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</si>
</sst>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7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2"/>
      <name val="Arial CE"/>
      <family val="2"/>
    </font>
    <font>
      <sz val="8"/>
      <name val="Czcionka tekstu podstawowego"/>
      <family val="2"/>
    </font>
    <font>
      <b/>
      <sz val="8"/>
      <color indexed="8"/>
      <name val="Arial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9"/>
      <name val="Arial"/>
      <family val="2"/>
    </font>
    <font>
      <sz val="6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5" fillId="32" borderId="0" applyNumberFormat="0" applyBorder="0" applyAlignment="0" applyProtection="0"/>
  </cellStyleXfs>
  <cellXfs count="15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0" fontId="22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19" fillId="0" borderId="0" xfId="51" applyFont="1" applyAlignment="1">
      <alignment vertical="center"/>
      <protection/>
    </xf>
    <xf numFmtId="0" fontId="19" fillId="0" borderId="0" xfId="51" applyFont="1" applyAlignment="1">
      <alignment horizontal="center" vertical="center"/>
      <protection/>
    </xf>
    <xf numFmtId="0" fontId="17" fillId="0" borderId="0" xfId="51" applyFont="1" applyBorder="1" applyAlignment="1">
      <alignment vertical="center" wrapText="1"/>
      <protection/>
    </xf>
    <xf numFmtId="3" fontId="17" fillId="0" borderId="0" xfId="51" applyNumberFormat="1" applyFont="1" applyBorder="1" applyAlignment="1">
      <alignment vertical="center" wrapText="1"/>
      <protection/>
    </xf>
    <xf numFmtId="49" fontId="7" fillId="35" borderId="12" xfId="51" applyNumberFormat="1" applyFont="1" applyFill="1" applyBorder="1" applyAlignment="1">
      <alignment vertical="center" wrapText="1"/>
      <protection/>
    </xf>
    <xf numFmtId="43" fontId="7" fillId="35" borderId="12" xfId="51" applyNumberFormat="1" applyFont="1" applyFill="1" applyBorder="1" applyAlignment="1">
      <alignment horizontal="center" vertical="center" wrapText="1"/>
      <protection/>
    </xf>
    <xf numFmtId="0" fontId="7" fillId="35" borderId="12" xfId="51" applyFont="1" applyFill="1" applyBorder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35" borderId="12" xfId="51" applyFont="1" applyFill="1" applyBorder="1" applyAlignment="1">
      <alignment vertical="center" wrapText="1"/>
      <protection/>
    </xf>
    <xf numFmtId="0" fontId="16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41" fontId="23" fillId="35" borderId="12" xfId="51" applyNumberFormat="1" applyFont="1" applyFill="1" applyBorder="1" applyAlignment="1">
      <alignment horizontal="center" vertical="center" wrapText="1"/>
      <protection/>
    </xf>
    <xf numFmtId="41" fontId="19" fillId="35" borderId="12" xfId="51" applyNumberFormat="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76" fillId="0" borderId="0" xfId="51" applyFont="1">
      <alignment/>
      <protection/>
    </xf>
    <xf numFmtId="0" fontId="76" fillId="0" borderId="0" xfId="51" applyFont="1" applyAlignment="1">
      <alignment vertical="center"/>
      <protection/>
    </xf>
    <xf numFmtId="41" fontId="76" fillId="0" borderId="0" xfId="51" applyNumberFormat="1" applyFont="1" applyAlignment="1">
      <alignment vertical="center"/>
      <protection/>
    </xf>
    <xf numFmtId="41" fontId="19" fillId="35" borderId="12" xfId="51" applyNumberFormat="1" applyFont="1" applyFill="1" applyBorder="1" applyAlignment="1">
      <alignment horizontal="right" vertical="center"/>
      <protection/>
    </xf>
    <xf numFmtId="0" fontId="26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vertical="center" wrapText="1"/>
      <protection/>
    </xf>
    <xf numFmtId="41" fontId="23" fillId="0" borderId="12" xfId="51" applyNumberFormat="1" applyFont="1" applyFill="1" applyBorder="1" applyAlignment="1">
      <alignment horizontal="center" vertical="center" wrapText="1"/>
      <protection/>
    </xf>
    <xf numFmtId="49" fontId="23" fillId="0" borderId="12" xfId="51" applyNumberFormat="1" applyFont="1" applyFill="1" applyBorder="1" applyAlignment="1">
      <alignment horizontal="center" vertical="center" wrapText="1"/>
      <protection/>
    </xf>
    <xf numFmtId="41" fontId="19" fillId="0" borderId="12" xfId="51" applyNumberFormat="1" applyFont="1" applyFill="1" applyBorder="1" applyAlignment="1">
      <alignment horizontal="center" vertical="center"/>
      <protection/>
    </xf>
    <xf numFmtId="41" fontId="19" fillId="0" borderId="12" xfId="51" applyNumberFormat="1" applyFont="1" applyFill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 wrapText="1"/>
      <protection/>
    </xf>
    <xf numFmtId="0" fontId="76" fillId="0" borderId="0" xfId="51" applyFont="1" applyAlignment="1">
      <alignment horizontal="center" vertical="center"/>
      <protection/>
    </xf>
    <xf numFmtId="41" fontId="19" fillId="35" borderId="12" xfId="51" applyNumberFormat="1" applyFont="1" applyFill="1" applyBorder="1" applyAlignment="1">
      <alignment horizontal="center" vertical="center"/>
      <protection/>
    </xf>
    <xf numFmtId="41" fontId="76" fillId="0" borderId="0" xfId="51" applyNumberFormat="1" applyFont="1">
      <alignment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77" fillId="0" borderId="0" xfId="51" applyFont="1">
      <alignment/>
      <protection/>
    </xf>
    <xf numFmtId="0" fontId="18" fillId="0" borderId="12" xfId="51" applyFont="1" applyFill="1" applyBorder="1" applyAlignment="1">
      <alignment horizontal="center" vertical="center" wrapText="1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24" fillId="35" borderId="0" xfId="0" applyNumberFormat="1" applyFont="1" applyFill="1" applyBorder="1" applyAlignment="1" applyProtection="1">
      <alignment horizontal="left" vertical="center" wrapText="1"/>
      <protection locked="0"/>
    </xf>
    <xf numFmtId="43" fontId="16" fillId="35" borderId="12" xfId="51" applyNumberFormat="1" applyFont="1" applyFill="1" applyBorder="1" applyAlignment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5" borderId="12" xfId="51" applyNumberFormat="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49" fontId="23" fillId="35" borderId="12" xfId="51" applyNumberFormat="1" applyFont="1" applyFill="1" applyBorder="1" applyAlignment="1">
      <alignment horizontal="center" vertical="center" wrapText="1"/>
      <protection/>
    </xf>
    <xf numFmtId="49" fontId="26" fillId="35" borderId="12" xfId="51" applyNumberFormat="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3" fontId="28" fillId="35" borderId="12" xfId="51" applyNumberFormat="1" applyFont="1" applyFill="1" applyBorder="1" applyAlignment="1">
      <alignment vertical="center"/>
      <protection/>
    </xf>
    <xf numFmtId="0" fontId="25" fillId="35" borderId="14" xfId="51" applyFont="1" applyFill="1" applyBorder="1" applyAlignment="1">
      <alignment horizontal="center" vertical="center"/>
      <protection/>
    </xf>
    <xf numFmtId="3" fontId="5" fillId="35" borderId="12" xfId="51" applyNumberFormat="1" applyFont="1" applyFill="1" applyBorder="1" applyAlignment="1">
      <alignment vertical="center"/>
      <protection/>
    </xf>
    <xf numFmtId="0" fontId="5" fillId="35" borderId="12" xfId="51" applyFont="1" applyFill="1" applyBorder="1" applyAlignment="1">
      <alignment horizontal="left" vertical="center" wrapText="1"/>
      <protection/>
    </xf>
    <xf numFmtId="0" fontId="5" fillId="35" borderId="12" xfId="51" applyFont="1" applyFill="1" applyBorder="1" applyAlignment="1">
      <alignment horizontal="center" vertical="center"/>
      <protection/>
    </xf>
    <xf numFmtId="3" fontId="30" fillId="35" borderId="16" xfId="51" applyNumberFormat="1" applyFont="1" applyFill="1" applyBorder="1">
      <alignment/>
      <protection/>
    </xf>
    <xf numFmtId="0" fontId="32" fillId="35" borderId="12" xfId="51" applyFont="1" applyFill="1" applyBorder="1" applyAlignment="1">
      <alignment horizontal="left" vertical="center" wrapText="1"/>
      <protection/>
    </xf>
    <xf numFmtId="0" fontId="33" fillId="35" borderId="12" xfId="51" applyFont="1" applyFill="1" applyBorder="1" applyAlignment="1">
      <alignment horizontal="center" vertical="center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9" fillId="35" borderId="12" xfId="51" applyFont="1" applyFill="1" applyBorder="1" applyAlignment="1">
      <alignment horizontal="center" vertical="center"/>
      <protection/>
    </xf>
    <xf numFmtId="0" fontId="17" fillId="35" borderId="0" xfId="51" applyFont="1" applyFill="1" applyAlignment="1">
      <alignment horizontal="right" vertical="center"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>
      <alignment/>
      <protection/>
    </xf>
    <xf numFmtId="0" fontId="78" fillId="0" borderId="0" xfId="51" applyFont="1">
      <alignment/>
      <protection/>
    </xf>
    <xf numFmtId="49" fontId="2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49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5" borderId="18" xfId="51" applyFont="1" applyFill="1" applyBorder="1" applyAlignment="1">
      <alignment horizontal="left" vertical="center" wrapText="1"/>
      <protection/>
    </xf>
    <xf numFmtId="0" fontId="17" fillId="35" borderId="14" xfId="51" applyFont="1" applyFill="1" applyBorder="1" applyAlignment="1">
      <alignment horizontal="left" vertical="center" wrapText="1"/>
      <protection/>
    </xf>
    <xf numFmtId="43" fontId="7" fillId="35" borderId="18" xfId="51" applyNumberFormat="1" applyFont="1" applyFill="1" applyBorder="1" applyAlignment="1">
      <alignment horizontal="center" vertical="center" wrapText="1"/>
      <protection/>
    </xf>
    <xf numFmtId="43" fontId="7" fillId="35" borderId="14" xfId="51" applyNumberFormat="1" applyFont="1" applyFill="1" applyBorder="1" applyAlignment="1">
      <alignment horizontal="center" vertical="center" wrapText="1"/>
      <protection/>
    </xf>
    <xf numFmtId="0" fontId="17" fillId="0" borderId="0" xfId="51" applyFont="1" applyBorder="1" applyAlignment="1">
      <alignment vertical="center" wrapText="1"/>
      <protection/>
    </xf>
    <xf numFmtId="0" fontId="16" fillId="35" borderId="18" xfId="51" applyFont="1" applyFill="1" applyBorder="1" applyAlignment="1">
      <alignment horizontal="center" vertical="center" wrapText="1"/>
      <protection/>
    </xf>
    <xf numFmtId="0" fontId="16" fillId="35" borderId="19" xfId="51" applyFont="1" applyFill="1" applyBorder="1" applyAlignment="1">
      <alignment horizontal="center" vertical="center" wrapText="1"/>
      <protection/>
    </xf>
    <xf numFmtId="0" fontId="16" fillId="35" borderId="14" xfId="51" applyFont="1" applyFill="1" applyBorder="1" applyAlignment="1">
      <alignment horizontal="center" vertical="center" wrapText="1"/>
      <protection/>
    </xf>
    <xf numFmtId="43" fontId="16" fillId="35" borderId="18" xfId="51" applyNumberFormat="1" applyFont="1" applyFill="1" applyBorder="1" applyAlignment="1">
      <alignment horizontal="right" vertical="center" wrapText="1"/>
      <protection/>
    </xf>
    <xf numFmtId="43" fontId="16" fillId="35" borderId="14" xfId="51" applyNumberFormat="1" applyFont="1" applyFill="1" applyBorder="1" applyAlignment="1">
      <alignment horizontal="right" vertical="center" wrapText="1"/>
      <protection/>
    </xf>
    <xf numFmtId="0" fontId="17" fillId="0" borderId="20" xfId="51" applyFont="1" applyBorder="1" applyAlignment="1">
      <alignment horizontal="center" vertical="center" wrapText="1"/>
      <protection/>
    </xf>
    <xf numFmtId="0" fontId="17" fillId="35" borderId="21" xfId="51" applyFont="1" applyFill="1" applyBorder="1" applyAlignment="1">
      <alignment horizontal="center" vertical="center" wrapText="1"/>
      <protection/>
    </xf>
    <xf numFmtId="0" fontId="17" fillId="35" borderId="22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25" fillId="0" borderId="0" xfId="51" applyFont="1" applyBorder="1" applyAlignment="1">
      <alignment horizontal="center" vertical="center" wrapText="1"/>
      <protection/>
    </xf>
    <xf numFmtId="0" fontId="18" fillId="0" borderId="12" xfId="51" applyFont="1" applyFill="1" applyBorder="1" applyAlignment="1">
      <alignment horizontal="center" vertical="center" wrapText="1"/>
      <protection/>
    </xf>
    <xf numFmtId="0" fontId="21" fillId="0" borderId="16" xfId="51" applyFont="1" applyFill="1" applyBorder="1" applyAlignment="1">
      <alignment horizontal="center" vertical="center" wrapText="1"/>
      <protection/>
    </xf>
    <xf numFmtId="0" fontId="21" fillId="0" borderId="23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18" fillId="0" borderId="16" xfId="51" applyFont="1" applyFill="1" applyBorder="1" applyAlignment="1">
      <alignment horizontal="center" vertical="center" wrapText="1"/>
      <protection/>
    </xf>
    <xf numFmtId="0" fontId="18" fillId="0" borderId="23" xfId="51" applyFont="1" applyFill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8" fillId="0" borderId="18" xfId="51" applyFont="1" applyFill="1" applyBorder="1" applyAlignment="1">
      <alignment horizontal="center" vertical="center" wrapText="1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18" fillId="0" borderId="12" xfId="51" applyFont="1" applyFill="1" applyBorder="1" applyAlignment="1">
      <alignment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0" fontId="34" fillId="35" borderId="0" xfId="51" applyFont="1" applyFill="1" applyAlignment="1">
      <alignment horizontal="center" vertical="center" wrapText="1"/>
      <protection/>
    </xf>
    <xf numFmtId="0" fontId="29" fillId="35" borderId="18" xfId="51" applyFont="1" applyFill="1" applyBorder="1" applyAlignment="1">
      <alignment horizontal="center" vertical="center"/>
      <protection/>
    </xf>
    <xf numFmtId="0" fontId="29" fillId="35" borderId="19" xfId="51" applyFont="1" applyFill="1" applyBorder="1" applyAlignment="1">
      <alignment horizontal="center" vertical="center"/>
      <protection/>
    </xf>
    <xf numFmtId="0" fontId="29" fillId="35" borderId="14" xfId="51" applyFont="1" applyFill="1" applyBorder="1" applyAlignment="1">
      <alignment horizontal="center" vertical="center"/>
      <protection/>
    </xf>
    <xf numFmtId="0" fontId="31" fillId="35" borderId="18" xfId="51" applyFont="1" applyFill="1" applyBorder="1" applyAlignment="1">
      <alignment horizontal="left" vertical="center"/>
      <protection/>
    </xf>
    <xf numFmtId="0" fontId="31" fillId="35" borderId="19" xfId="51" applyFont="1" applyFill="1" applyBorder="1" applyAlignment="1">
      <alignment horizontal="left" vertical="center"/>
      <protection/>
    </xf>
    <xf numFmtId="0" fontId="31" fillId="35" borderId="14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36"/>
  <sheetViews>
    <sheetView showGridLines="0" tabSelected="1" zoomScalePageLayoutView="0" workbookViewId="0" topLeftCell="A1">
      <selection activeCell="X11" sqref="X1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97" t="s">
        <v>243</v>
      </c>
      <c r="L1" s="97"/>
      <c r="M1" s="97"/>
      <c r="N1" s="97"/>
      <c r="O1" s="97"/>
      <c r="P1" s="97"/>
      <c r="Q1" s="5"/>
    </row>
    <row r="2" spans="1:17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00"/>
      <c r="P3" s="100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99" t="s">
        <v>3</v>
      </c>
      <c r="E5" s="99"/>
      <c r="F5" s="99" t="s">
        <v>4</v>
      </c>
      <c r="G5" s="99"/>
      <c r="H5" s="99"/>
      <c r="I5" s="99" t="s">
        <v>45</v>
      </c>
      <c r="J5" s="99"/>
      <c r="K5" s="4" t="s">
        <v>44</v>
      </c>
      <c r="L5" s="4" t="s">
        <v>43</v>
      </c>
      <c r="M5" s="99" t="s">
        <v>42</v>
      </c>
      <c r="N5" s="99"/>
      <c r="O5" s="99"/>
      <c r="P5" s="99"/>
      <c r="Q5" s="99"/>
    </row>
    <row r="6" spans="1:17" ht="11.25" customHeight="1">
      <c r="A6" s="2"/>
      <c r="B6" s="57" t="s">
        <v>5</v>
      </c>
      <c r="C6" s="57" t="s">
        <v>6</v>
      </c>
      <c r="D6" s="94" t="s">
        <v>7</v>
      </c>
      <c r="E6" s="94"/>
      <c r="F6" s="94" t="s">
        <v>8</v>
      </c>
      <c r="G6" s="94"/>
      <c r="H6" s="94"/>
      <c r="I6" s="94" t="s">
        <v>9</v>
      </c>
      <c r="J6" s="94"/>
      <c r="K6" s="57" t="s">
        <v>41</v>
      </c>
      <c r="L6" s="57" t="s">
        <v>40</v>
      </c>
      <c r="M6" s="94" t="s">
        <v>39</v>
      </c>
      <c r="N6" s="94"/>
      <c r="O6" s="94"/>
      <c r="P6" s="94"/>
      <c r="Q6" s="94"/>
    </row>
    <row r="7" spans="1:17" ht="18.75" customHeight="1">
      <c r="A7" s="2"/>
      <c r="B7" s="85" t="s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22.5" customHeight="1">
      <c r="A8" s="2"/>
      <c r="B8" s="57" t="s">
        <v>190</v>
      </c>
      <c r="C8" s="58"/>
      <c r="D8" s="91"/>
      <c r="E8" s="91"/>
      <c r="F8" s="92" t="s">
        <v>191</v>
      </c>
      <c r="G8" s="92"/>
      <c r="H8" s="92"/>
      <c r="I8" s="93" t="s">
        <v>192</v>
      </c>
      <c r="J8" s="93"/>
      <c r="K8" s="59" t="s">
        <v>12</v>
      </c>
      <c r="L8" s="59" t="s">
        <v>193</v>
      </c>
      <c r="M8" s="93" t="s">
        <v>194</v>
      </c>
      <c r="N8" s="93"/>
      <c r="O8" s="93"/>
      <c r="P8" s="93"/>
      <c r="Q8" s="93"/>
    </row>
    <row r="9" spans="1:17" ht="28.5" customHeight="1">
      <c r="A9" s="2"/>
      <c r="B9" s="4"/>
      <c r="C9" s="58"/>
      <c r="D9" s="91"/>
      <c r="E9" s="91"/>
      <c r="F9" s="92" t="s">
        <v>11</v>
      </c>
      <c r="G9" s="92"/>
      <c r="H9" s="92"/>
      <c r="I9" s="93" t="s">
        <v>12</v>
      </c>
      <c r="J9" s="93"/>
      <c r="K9" s="59" t="s">
        <v>12</v>
      </c>
      <c r="L9" s="59" t="s">
        <v>12</v>
      </c>
      <c r="M9" s="93" t="s">
        <v>12</v>
      </c>
      <c r="N9" s="93"/>
      <c r="O9" s="93"/>
      <c r="P9" s="93"/>
      <c r="Q9" s="93"/>
    </row>
    <row r="10" spans="1:17" ht="18.75" customHeight="1">
      <c r="A10" s="2"/>
      <c r="B10" s="58"/>
      <c r="C10" s="57" t="s">
        <v>195</v>
      </c>
      <c r="D10" s="91"/>
      <c r="E10" s="91"/>
      <c r="F10" s="92" t="s">
        <v>196</v>
      </c>
      <c r="G10" s="92"/>
      <c r="H10" s="92"/>
      <c r="I10" s="93" t="s">
        <v>12</v>
      </c>
      <c r="J10" s="93"/>
      <c r="K10" s="59" t="s">
        <v>12</v>
      </c>
      <c r="L10" s="59" t="s">
        <v>193</v>
      </c>
      <c r="M10" s="93" t="s">
        <v>193</v>
      </c>
      <c r="N10" s="93"/>
      <c r="O10" s="93"/>
      <c r="P10" s="93"/>
      <c r="Q10" s="93"/>
    </row>
    <row r="11" spans="1:17" ht="29.25" customHeight="1">
      <c r="A11" s="2"/>
      <c r="B11" s="58"/>
      <c r="C11" s="4"/>
      <c r="D11" s="91"/>
      <c r="E11" s="91"/>
      <c r="F11" s="92" t="s">
        <v>11</v>
      </c>
      <c r="G11" s="92"/>
      <c r="H11" s="92"/>
      <c r="I11" s="93" t="s">
        <v>12</v>
      </c>
      <c r="J11" s="93"/>
      <c r="K11" s="59" t="s">
        <v>12</v>
      </c>
      <c r="L11" s="59" t="s">
        <v>12</v>
      </c>
      <c r="M11" s="93" t="s">
        <v>12</v>
      </c>
      <c r="N11" s="93"/>
      <c r="O11" s="93"/>
      <c r="P11" s="93"/>
      <c r="Q11" s="93"/>
    </row>
    <row r="12" spans="1:17" ht="20.25" customHeight="1">
      <c r="A12" s="2"/>
      <c r="B12" s="58"/>
      <c r="C12" s="58"/>
      <c r="D12" s="94" t="s">
        <v>197</v>
      </c>
      <c r="E12" s="94"/>
      <c r="F12" s="92" t="s">
        <v>198</v>
      </c>
      <c r="G12" s="92"/>
      <c r="H12" s="92"/>
      <c r="I12" s="93" t="s">
        <v>12</v>
      </c>
      <c r="J12" s="93"/>
      <c r="K12" s="59" t="s">
        <v>12</v>
      </c>
      <c r="L12" s="59" t="s">
        <v>193</v>
      </c>
      <c r="M12" s="93" t="s">
        <v>193</v>
      </c>
      <c r="N12" s="93"/>
      <c r="O12" s="93"/>
      <c r="P12" s="93"/>
      <c r="Q12" s="93"/>
    </row>
    <row r="13" spans="1:17" ht="20.25" customHeight="1">
      <c r="A13" s="2"/>
      <c r="B13" s="57" t="s">
        <v>199</v>
      </c>
      <c r="C13" s="58"/>
      <c r="D13" s="91"/>
      <c r="E13" s="91"/>
      <c r="F13" s="92" t="s">
        <v>86</v>
      </c>
      <c r="G13" s="92"/>
      <c r="H13" s="92"/>
      <c r="I13" s="93" t="s">
        <v>200</v>
      </c>
      <c r="J13" s="93"/>
      <c r="K13" s="59" t="s">
        <v>12</v>
      </c>
      <c r="L13" s="59" t="s">
        <v>201</v>
      </c>
      <c r="M13" s="93" t="s">
        <v>202</v>
      </c>
      <c r="N13" s="93"/>
      <c r="O13" s="93"/>
      <c r="P13" s="93"/>
      <c r="Q13" s="93"/>
    </row>
    <row r="14" spans="1:17" ht="30" customHeight="1">
      <c r="A14" s="2"/>
      <c r="B14" s="4"/>
      <c r="C14" s="58"/>
      <c r="D14" s="91"/>
      <c r="E14" s="91"/>
      <c r="F14" s="92" t="s">
        <v>11</v>
      </c>
      <c r="G14" s="92"/>
      <c r="H14" s="92"/>
      <c r="I14" s="93" t="s">
        <v>203</v>
      </c>
      <c r="J14" s="93"/>
      <c r="K14" s="59" t="s">
        <v>12</v>
      </c>
      <c r="L14" s="59" t="s">
        <v>12</v>
      </c>
      <c r="M14" s="93" t="s">
        <v>203</v>
      </c>
      <c r="N14" s="93"/>
      <c r="O14" s="93"/>
      <c r="P14" s="93"/>
      <c r="Q14" s="93"/>
    </row>
    <row r="15" spans="1:17" ht="21.75" customHeight="1">
      <c r="A15" s="2"/>
      <c r="B15" s="58"/>
      <c r="C15" s="57" t="s">
        <v>204</v>
      </c>
      <c r="D15" s="91"/>
      <c r="E15" s="91"/>
      <c r="F15" s="92" t="s">
        <v>171</v>
      </c>
      <c r="G15" s="92"/>
      <c r="H15" s="92"/>
      <c r="I15" s="93" t="s">
        <v>205</v>
      </c>
      <c r="J15" s="93"/>
      <c r="K15" s="59" t="s">
        <v>12</v>
      </c>
      <c r="L15" s="59" t="s">
        <v>201</v>
      </c>
      <c r="M15" s="93" t="s">
        <v>206</v>
      </c>
      <c r="N15" s="93"/>
      <c r="O15" s="93"/>
      <c r="P15" s="93"/>
      <c r="Q15" s="93"/>
    </row>
    <row r="16" spans="1:17" ht="28.5" customHeight="1">
      <c r="A16" s="2"/>
      <c r="B16" s="58"/>
      <c r="C16" s="4"/>
      <c r="D16" s="91"/>
      <c r="E16" s="91"/>
      <c r="F16" s="92" t="s">
        <v>11</v>
      </c>
      <c r="G16" s="92"/>
      <c r="H16" s="92"/>
      <c r="I16" s="93" t="s">
        <v>203</v>
      </c>
      <c r="J16" s="93"/>
      <c r="K16" s="59" t="s">
        <v>12</v>
      </c>
      <c r="L16" s="59" t="s">
        <v>12</v>
      </c>
      <c r="M16" s="93" t="s">
        <v>203</v>
      </c>
      <c r="N16" s="93"/>
      <c r="O16" s="93"/>
      <c r="P16" s="93"/>
      <c r="Q16" s="93"/>
    </row>
    <row r="17" spans="1:17" ht="19.5" customHeight="1">
      <c r="A17" s="2"/>
      <c r="B17" s="58"/>
      <c r="C17" s="58"/>
      <c r="D17" s="94" t="s">
        <v>87</v>
      </c>
      <c r="E17" s="94"/>
      <c r="F17" s="92" t="s">
        <v>88</v>
      </c>
      <c r="G17" s="92"/>
      <c r="H17" s="92"/>
      <c r="I17" s="93" t="s">
        <v>207</v>
      </c>
      <c r="J17" s="93"/>
      <c r="K17" s="59" t="s">
        <v>12</v>
      </c>
      <c r="L17" s="59" t="s">
        <v>201</v>
      </c>
      <c r="M17" s="93" t="s">
        <v>208</v>
      </c>
      <c r="N17" s="93"/>
      <c r="O17" s="93"/>
      <c r="P17" s="93"/>
      <c r="Q17" s="93"/>
    </row>
    <row r="18" spans="1:17" ht="22.5" customHeight="1">
      <c r="A18" s="2"/>
      <c r="B18" s="57" t="s">
        <v>119</v>
      </c>
      <c r="C18" s="58"/>
      <c r="D18" s="91"/>
      <c r="E18" s="91"/>
      <c r="F18" s="92" t="s">
        <v>91</v>
      </c>
      <c r="G18" s="92"/>
      <c r="H18" s="92"/>
      <c r="I18" s="93" t="s">
        <v>182</v>
      </c>
      <c r="J18" s="93"/>
      <c r="K18" s="59" t="s">
        <v>12</v>
      </c>
      <c r="L18" s="59" t="s">
        <v>209</v>
      </c>
      <c r="M18" s="93" t="s">
        <v>210</v>
      </c>
      <c r="N18" s="93"/>
      <c r="O18" s="93"/>
      <c r="P18" s="93"/>
      <c r="Q18" s="93"/>
    </row>
    <row r="19" spans="1:17" ht="29.25" customHeight="1">
      <c r="A19" s="2"/>
      <c r="B19" s="4"/>
      <c r="C19" s="58"/>
      <c r="D19" s="91"/>
      <c r="E19" s="91"/>
      <c r="F19" s="92" t="s">
        <v>11</v>
      </c>
      <c r="G19" s="92"/>
      <c r="H19" s="92"/>
      <c r="I19" s="93" t="s">
        <v>12</v>
      </c>
      <c r="J19" s="93"/>
      <c r="K19" s="59" t="s">
        <v>12</v>
      </c>
      <c r="L19" s="59" t="s">
        <v>12</v>
      </c>
      <c r="M19" s="93" t="s">
        <v>12</v>
      </c>
      <c r="N19" s="93"/>
      <c r="O19" s="93"/>
      <c r="P19" s="93"/>
      <c r="Q19" s="93"/>
    </row>
    <row r="20" spans="1:17" ht="21" customHeight="1">
      <c r="A20" s="2"/>
      <c r="B20" s="58"/>
      <c r="C20" s="57" t="s">
        <v>120</v>
      </c>
      <c r="D20" s="91"/>
      <c r="E20" s="91"/>
      <c r="F20" s="92" t="s">
        <v>92</v>
      </c>
      <c r="G20" s="92"/>
      <c r="H20" s="92"/>
      <c r="I20" s="93" t="s">
        <v>183</v>
      </c>
      <c r="J20" s="93"/>
      <c r="K20" s="59" t="s">
        <v>12</v>
      </c>
      <c r="L20" s="59" t="s">
        <v>209</v>
      </c>
      <c r="M20" s="93" t="s">
        <v>211</v>
      </c>
      <c r="N20" s="93"/>
      <c r="O20" s="93"/>
      <c r="P20" s="93"/>
      <c r="Q20" s="93"/>
    </row>
    <row r="21" spans="2:17" ht="30" customHeight="1">
      <c r="B21" s="58"/>
      <c r="C21" s="4"/>
      <c r="D21" s="91"/>
      <c r="E21" s="91"/>
      <c r="F21" s="92" t="s">
        <v>11</v>
      </c>
      <c r="G21" s="92"/>
      <c r="H21" s="92"/>
      <c r="I21" s="93" t="s">
        <v>12</v>
      </c>
      <c r="J21" s="93"/>
      <c r="K21" s="59" t="s">
        <v>12</v>
      </c>
      <c r="L21" s="59" t="s">
        <v>12</v>
      </c>
      <c r="M21" s="93" t="s">
        <v>12</v>
      </c>
      <c r="N21" s="93"/>
      <c r="O21" s="93"/>
      <c r="P21" s="93"/>
      <c r="Q21" s="93"/>
    </row>
    <row r="22" spans="2:17" ht="21" customHeight="1">
      <c r="B22" s="58"/>
      <c r="C22" s="58"/>
      <c r="D22" s="94" t="s">
        <v>87</v>
      </c>
      <c r="E22" s="94"/>
      <c r="F22" s="92" t="s">
        <v>88</v>
      </c>
      <c r="G22" s="92"/>
      <c r="H22" s="92"/>
      <c r="I22" s="93" t="s">
        <v>184</v>
      </c>
      <c r="J22" s="93"/>
      <c r="K22" s="59" t="s">
        <v>12</v>
      </c>
      <c r="L22" s="59" t="s">
        <v>209</v>
      </c>
      <c r="M22" s="93" t="s">
        <v>212</v>
      </c>
      <c r="N22" s="93"/>
      <c r="O22" s="93"/>
      <c r="P22" s="93"/>
      <c r="Q22" s="93"/>
    </row>
    <row r="23" spans="2:17" ht="18" customHeight="1">
      <c r="B23" s="57" t="s">
        <v>166</v>
      </c>
      <c r="C23" s="58"/>
      <c r="D23" s="91"/>
      <c r="E23" s="91"/>
      <c r="F23" s="92" t="s">
        <v>144</v>
      </c>
      <c r="G23" s="92"/>
      <c r="H23" s="92"/>
      <c r="I23" s="93" t="s">
        <v>185</v>
      </c>
      <c r="J23" s="93"/>
      <c r="K23" s="59" t="s">
        <v>12</v>
      </c>
      <c r="L23" s="59" t="s">
        <v>213</v>
      </c>
      <c r="M23" s="93" t="s">
        <v>214</v>
      </c>
      <c r="N23" s="93"/>
      <c r="O23" s="93"/>
      <c r="P23" s="93"/>
      <c r="Q23" s="93"/>
    </row>
    <row r="24" spans="2:17" ht="30" customHeight="1">
      <c r="B24" s="4"/>
      <c r="C24" s="58"/>
      <c r="D24" s="91"/>
      <c r="E24" s="91"/>
      <c r="F24" s="92" t="s">
        <v>11</v>
      </c>
      <c r="G24" s="92"/>
      <c r="H24" s="92"/>
      <c r="I24" s="93" t="s">
        <v>12</v>
      </c>
      <c r="J24" s="93"/>
      <c r="K24" s="59" t="s">
        <v>12</v>
      </c>
      <c r="L24" s="59" t="s">
        <v>12</v>
      </c>
      <c r="M24" s="93" t="s">
        <v>12</v>
      </c>
      <c r="N24" s="93"/>
      <c r="O24" s="93"/>
      <c r="P24" s="93"/>
      <c r="Q24" s="93"/>
    </row>
    <row r="25" spans="2:17" ht="20.25" customHeight="1">
      <c r="B25" s="58"/>
      <c r="C25" s="57" t="s">
        <v>167</v>
      </c>
      <c r="D25" s="91"/>
      <c r="E25" s="91"/>
      <c r="F25" s="92" t="s">
        <v>145</v>
      </c>
      <c r="G25" s="92"/>
      <c r="H25" s="92"/>
      <c r="I25" s="93" t="s">
        <v>186</v>
      </c>
      <c r="J25" s="93"/>
      <c r="K25" s="59" t="s">
        <v>12</v>
      </c>
      <c r="L25" s="59" t="s">
        <v>213</v>
      </c>
      <c r="M25" s="93" t="s">
        <v>215</v>
      </c>
      <c r="N25" s="93"/>
      <c r="O25" s="93"/>
      <c r="P25" s="93"/>
      <c r="Q25" s="93"/>
    </row>
    <row r="26" spans="2:17" ht="29.25" customHeight="1">
      <c r="B26" s="58"/>
      <c r="C26" s="4"/>
      <c r="D26" s="91"/>
      <c r="E26" s="91"/>
      <c r="F26" s="92" t="s">
        <v>11</v>
      </c>
      <c r="G26" s="92"/>
      <c r="H26" s="92"/>
      <c r="I26" s="93" t="s">
        <v>12</v>
      </c>
      <c r="J26" s="93"/>
      <c r="K26" s="59" t="s">
        <v>12</v>
      </c>
      <c r="L26" s="59" t="s">
        <v>12</v>
      </c>
      <c r="M26" s="93" t="s">
        <v>12</v>
      </c>
      <c r="N26" s="93"/>
      <c r="O26" s="93"/>
      <c r="P26" s="93"/>
      <c r="Q26" s="93"/>
    </row>
    <row r="27" spans="2:17" ht="18.75" customHeight="1">
      <c r="B27" s="58"/>
      <c r="C27" s="58"/>
      <c r="D27" s="94" t="s">
        <v>87</v>
      </c>
      <c r="E27" s="94"/>
      <c r="F27" s="92" t="s">
        <v>88</v>
      </c>
      <c r="G27" s="92"/>
      <c r="H27" s="92"/>
      <c r="I27" s="93" t="s">
        <v>187</v>
      </c>
      <c r="J27" s="93"/>
      <c r="K27" s="59" t="s">
        <v>12</v>
      </c>
      <c r="L27" s="59" t="s">
        <v>216</v>
      </c>
      <c r="M27" s="93" t="s">
        <v>217</v>
      </c>
      <c r="N27" s="93"/>
      <c r="O27" s="93"/>
      <c r="P27" s="93"/>
      <c r="Q27" s="93"/>
    </row>
    <row r="28" spans="2:17" ht="38.25" customHeight="1">
      <c r="B28" s="58"/>
      <c r="C28" s="58"/>
      <c r="D28" s="94" t="s">
        <v>132</v>
      </c>
      <c r="E28" s="94"/>
      <c r="F28" s="92" t="s">
        <v>168</v>
      </c>
      <c r="G28" s="92"/>
      <c r="H28" s="92"/>
      <c r="I28" s="93" t="s">
        <v>188</v>
      </c>
      <c r="J28" s="93"/>
      <c r="K28" s="59" t="s">
        <v>12</v>
      </c>
      <c r="L28" s="59" t="s">
        <v>218</v>
      </c>
      <c r="M28" s="93" t="s">
        <v>219</v>
      </c>
      <c r="N28" s="93"/>
      <c r="O28" s="93"/>
      <c r="P28" s="93"/>
      <c r="Q28" s="93"/>
    </row>
    <row r="29" spans="2:17" ht="27.75" customHeight="1">
      <c r="B29" s="83" t="s">
        <v>10</v>
      </c>
      <c r="C29" s="83"/>
      <c r="D29" s="83"/>
      <c r="E29" s="83"/>
      <c r="F29" s="83"/>
      <c r="G29" s="83"/>
      <c r="H29" s="60" t="s">
        <v>13</v>
      </c>
      <c r="I29" s="89" t="s">
        <v>220</v>
      </c>
      <c r="J29" s="89"/>
      <c r="K29" s="61" t="s">
        <v>12</v>
      </c>
      <c r="L29" s="61" t="s">
        <v>221</v>
      </c>
      <c r="M29" s="89" t="s">
        <v>222</v>
      </c>
      <c r="N29" s="89"/>
      <c r="O29" s="89"/>
      <c r="P29" s="89"/>
      <c r="Q29" s="89"/>
    </row>
    <row r="30" spans="2:17" ht="30" customHeight="1">
      <c r="B30" s="84"/>
      <c r="C30" s="84"/>
      <c r="D30" s="84"/>
      <c r="E30" s="84"/>
      <c r="F30" s="87" t="s">
        <v>11</v>
      </c>
      <c r="G30" s="87"/>
      <c r="H30" s="87"/>
      <c r="I30" s="86" t="s">
        <v>117</v>
      </c>
      <c r="J30" s="86"/>
      <c r="K30" s="62" t="s">
        <v>12</v>
      </c>
      <c r="L30" s="62" t="s">
        <v>12</v>
      </c>
      <c r="M30" s="86" t="s">
        <v>117</v>
      </c>
      <c r="N30" s="86"/>
      <c r="O30" s="86"/>
      <c r="P30" s="86"/>
      <c r="Q30" s="86"/>
    </row>
    <row r="31" spans="2:17" ht="21" customHeight="1">
      <c r="B31" s="85" t="s">
        <v>14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ht="21.75" customHeight="1">
      <c r="B32" s="83" t="s">
        <v>14</v>
      </c>
      <c r="C32" s="83"/>
      <c r="D32" s="83"/>
      <c r="E32" s="83"/>
      <c r="F32" s="83"/>
      <c r="G32" s="83"/>
      <c r="H32" s="60" t="s">
        <v>13</v>
      </c>
      <c r="I32" s="89" t="s">
        <v>189</v>
      </c>
      <c r="J32" s="89"/>
      <c r="K32" s="61" t="s">
        <v>12</v>
      </c>
      <c r="L32" s="61" t="s">
        <v>12</v>
      </c>
      <c r="M32" s="89" t="s">
        <v>189</v>
      </c>
      <c r="N32" s="89"/>
      <c r="O32" s="89"/>
      <c r="P32" s="89"/>
      <c r="Q32" s="89"/>
    </row>
    <row r="33" spans="2:17" ht="27" customHeight="1">
      <c r="B33" s="84"/>
      <c r="C33" s="84"/>
      <c r="D33" s="84"/>
      <c r="E33" s="84"/>
      <c r="F33" s="87" t="s">
        <v>11</v>
      </c>
      <c r="G33" s="87"/>
      <c r="H33" s="87"/>
      <c r="I33" s="86" t="s">
        <v>173</v>
      </c>
      <c r="J33" s="86"/>
      <c r="K33" s="62" t="s">
        <v>12</v>
      </c>
      <c r="L33" s="62" t="s">
        <v>12</v>
      </c>
      <c r="M33" s="86" t="s">
        <v>173</v>
      </c>
      <c r="N33" s="86"/>
      <c r="O33" s="86"/>
      <c r="P33" s="86"/>
      <c r="Q33" s="86"/>
    </row>
    <row r="34" spans="2:17" ht="22.5" customHeight="1">
      <c r="B34" s="85" t="s">
        <v>15</v>
      </c>
      <c r="C34" s="85"/>
      <c r="D34" s="85"/>
      <c r="E34" s="85"/>
      <c r="F34" s="85"/>
      <c r="G34" s="85"/>
      <c r="H34" s="85"/>
      <c r="I34" s="89" t="s">
        <v>223</v>
      </c>
      <c r="J34" s="89"/>
      <c r="K34" s="61" t="s">
        <v>12</v>
      </c>
      <c r="L34" s="61" t="s">
        <v>221</v>
      </c>
      <c r="M34" s="89" t="s">
        <v>224</v>
      </c>
      <c r="N34" s="89"/>
      <c r="O34" s="89"/>
      <c r="P34" s="89"/>
      <c r="Q34" s="89"/>
    </row>
    <row r="35" spans="2:17" ht="36" customHeight="1">
      <c r="B35" s="85"/>
      <c r="C35" s="85"/>
      <c r="D35" s="85"/>
      <c r="E35" s="85"/>
      <c r="F35" s="95" t="s">
        <v>11</v>
      </c>
      <c r="G35" s="95"/>
      <c r="H35" s="95"/>
      <c r="I35" s="96" t="s">
        <v>174</v>
      </c>
      <c r="J35" s="96"/>
      <c r="K35" s="63" t="s">
        <v>12</v>
      </c>
      <c r="L35" s="63" t="s">
        <v>12</v>
      </c>
      <c r="M35" s="96" t="s">
        <v>174</v>
      </c>
      <c r="N35" s="96"/>
      <c r="O35" s="96"/>
      <c r="P35" s="96"/>
      <c r="Q35" s="96"/>
    </row>
    <row r="36" spans="2:17" ht="20.25" customHeight="1">
      <c r="B36" s="88" t="s">
        <v>34</v>
      </c>
      <c r="C36" s="88"/>
      <c r="D36" s="88"/>
      <c r="E36" s="88"/>
      <c r="F36" s="88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</sheetData>
  <sheetProtection/>
  <mergeCells count="120">
    <mergeCell ref="I19:J19"/>
    <mergeCell ref="D21:E21"/>
    <mergeCell ref="D9:E9"/>
    <mergeCell ref="D11:E11"/>
    <mergeCell ref="D17:E17"/>
    <mergeCell ref="D18:E18"/>
    <mergeCell ref="F18:H18"/>
    <mergeCell ref="D19:E19"/>
    <mergeCell ref="I9:J9"/>
    <mergeCell ref="D12:E12"/>
    <mergeCell ref="I5:J5"/>
    <mergeCell ref="I6:J6"/>
    <mergeCell ref="F6:H6"/>
    <mergeCell ref="B7:Q7"/>
    <mergeCell ref="M9:Q9"/>
    <mergeCell ref="D10:E10"/>
    <mergeCell ref="F5:H5"/>
    <mergeCell ref="F8:H8"/>
    <mergeCell ref="M17:Q17"/>
    <mergeCell ref="D13:E13"/>
    <mergeCell ref="F13:H13"/>
    <mergeCell ref="M13:Q13"/>
    <mergeCell ref="I13:J13"/>
    <mergeCell ref="I17:J17"/>
    <mergeCell ref="M15:Q15"/>
    <mergeCell ref="F17:H17"/>
    <mergeCell ref="D14:E14"/>
    <mergeCell ref="D15:E15"/>
    <mergeCell ref="I12:J12"/>
    <mergeCell ref="I10:J10"/>
    <mergeCell ref="F11:H11"/>
    <mergeCell ref="M10:Q10"/>
    <mergeCell ref="F9:H9"/>
    <mergeCell ref="F10:H10"/>
    <mergeCell ref="F12:H12"/>
    <mergeCell ref="M11:Q11"/>
    <mergeCell ref="M12:Q12"/>
    <mergeCell ref="I11:J11"/>
    <mergeCell ref="K1:P1"/>
    <mergeCell ref="A2:P2"/>
    <mergeCell ref="I8:J8"/>
    <mergeCell ref="D5:E5"/>
    <mergeCell ref="M5:Q5"/>
    <mergeCell ref="D6:E6"/>
    <mergeCell ref="M6:Q6"/>
    <mergeCell ref="O3:P3"/>
    <mergeCell ref="M8:Q8"/>
    <mergeCell ref="D8:E8"/>
    <mergeCell ref="F15:H15"/>
    <mergeCell ref="I15:J15"/>
    <mergeCell ref="F14:H14"/>
    <mergeCell ref="D16:E16"/>
    <mergeCell ref="M14:Q14"/>
    <mergeCell ref="F16:H16"/>
    <mergeCell ref="M18:Q18"/>
    <mergeCell ref="I16:J16"/>
    <mergeCell ref="M16:Q16"/>
    <mergeCell ref="I14:J14"/>
    <mergeCell ref="I18:J18"/>
    <mergeCell ref="F21:H21"/>
    <mergeCell ref="I21:J21"/>
    <mergeCell ref="M21:Q21"/>
    <mergeCell ref="F19:H19"/>
    <mergeCell ref="M19:Q19"/>
    <mergeCell ref="D20:E20"/>
    <mergeCell ref="F20:H20"/>
    <mergeCell ref="I20:J20"/>
    <mergeCell ref="M20:Q20"/>
    <mergeCell ref="D22:E22"/>
    <mergeCell ref="F22:H22"/>
    <mergeCell ref="I22:J22"/>
    <mergeCell ref="M22:Q22"/>
    <mergeCell ref="D23:E23"/>
    <mergeCell ref="F23:H23"/>
    <mergeCell ref="I23:J23"/>
    <mergeCell ref="M23:Q23"/>
    <mergeCell ref="I24:J24"/>
    <mergeCell ref="M24:Q24"/>
    <mergeCell ref="D24:E24"/>
    <mergeCell ref="F24:H24"/>
    <mergeCell ref="I29:J29"/>
    <mergeCell ref="M29:Q29"/>
    <mergeCell ref="F25:H25"/>
    <mergeCell ref="I25:J25"/>
    <mergeCell ref="M25:Q25"/>
    <mergeCell ref="D27:E27"/>
    <mergeCell ref="F27:H27"/>
    <mergeCell ref="I27:J27"/>
    <mergeCell ref="M27:Q27"/>
    <mergeCell ref="D25:E25"/>
    <mergeCell ref="I28:J28"/>
    <mergeCell ref="M28:Q28"/>
    <mergeCell ref="M34:Q34"/>
    <mergeCell ref="F35:H35"/>
    <mergeCell ref="I35:J35"/>
    <mergeCell ref="M35:Q35"/>
    <mergeCell ref="I32:J32"/>
    <mergeCell ref="M32:Q32"/>
    <mergeCell ref="F33:H33"/>
    <mergeCell ref="I33:J33"/>
    <mergeCell ref="B36:F36"/>
    <mergeCell ref="I34:J34"/>
    <mergeCell ref="B35:E35"/>
    <mergeCell ref="G36:Q36"/>
    <mergeCell ref="D26:E26"/>
    <mergeCell ref="F26:H26"/>
    <mergeCell ref="I26:J26"/>
    <mergeCell ref="M26:Q26"/>
    <mergeCell ref="D28:E28"/>
    <mergeCell ref="F28:H28"/>
    <mergeCell ref="B29:G29"/>
    <mergeCell ref="B30:E30"/>
    <mergeCell ref="B31:Q31"/>
    <mergeCell ref="B32:G32"/>
    <mergeCell ref="B33:E33"/>
    <mergeCell ref="B34:H34"/>
    <mergeCell ref="M33:Q33"/>
    <mergeCell ref="F30:H30"/>
    <mergeCell ref="I30:J30"/>
    <mergeCell ref="M30:Q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98"/>
  <sheetViews>
    <sheetView showGridLines="0" zoomScalePageLayoutView="0" workbookViewId="0" topLeftCell="A1">
      <selection activeCell="AB10" sqref="AB10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08" t="s">
        <v>244</v>
      </c>
      <c r="P1" s="108"/>
      <c r="Q1" s="108"/>
      <c r="R1" s="108"/>
      <c r="S1" s="108"/>
      <c r="T1" s="108"/>
      <c r="U1" s="108"/>
      <c r="V1" s="8"/>
      <c r="W1" s="8"/>
      <c r="X1" s="7"/>
    </row>
    <row r="2" spans="1:24" ht="21.75" customHeight="1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7"/>
    </row>
    <row r="3" ht="7.5" customHeight="1"/>
    <row r="4" spans="1:23" ht="12.75" customHeight="1">
      <c r="A4" s="104" t="s">
        <v>1</v>
      </c>
      <c r="B4" s="104"/>
      <c r="C4" s="104" t="s">
        <v>2</v>
      </c>
      <c r="D4" s="104" t="s">
        <v>4</v>
      </c>
      <c r="E4" s="104"/>
      <c r="F4" s="104"/>
      <c r="G4" s="104" t="s">
        <v>32</v>
      </c>
      <c r="H4" s="104"/>
      <c r="I4" s="104" t="s">
        <v>31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9" customHeight="1">
      <c r="A5" s="104"/>
      <c r="B5" s="104"/>
      <c r="C5" s="104"/>
      <c r="D5" s="104"/>
      <c r="E5" s="104"/>
      <c r="F5" s="104"/>
      <c r="G5" s="104"/>
      <c r="H5" s="104"/>
      <c r="I5" s="104" t="s">
        <v>30</v>
      </c>
      <c r="J5" s="104" t="s">
        <v>25</v>
      </c>
      <c r="K5" s="104"/>
      <c r="L5" s="104"/>
      <c r="M5" s="104"/>
      <c r="N5" s="104"/>
      <c r="O5" s="104"/>
      <c r="P5" s="104"/>
      <c r="Q5" s="104"/>
      <c r="R5" s="104" t="s">
        <v>29</v>
      </c>
      <c r="S5" s="104" t="s">
        <v>25</v>
      </c>
      <c r="T5" s="104"/>
      <c r="U5" s="104"/>
      <c r="V5" s="104"/>
      <c r="W5" s="104"/>
    </row>
    <row r="6" spans="1:23" ht="5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 t="s">
        <v>28</v>
      </c>
      <c r="T6" s="104" t="s">
        <v>27</v>
      </c>
      <c r="U6" s="104"/>
      <c r="V6" s="104" t="s">
        <v>33</v>
      </c>
      <c r="W6" s="104"/>
    </row>
    <row r="7" spans="1:23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 t="s">
        <v>26</v>
      </c>
      <c r="K7" s="104" t="s">
        <v>25</v>
      </c>
      <c r="L7" s="104"/>
      <c r="M7" s="104" t="s">
        <v>24</v>
      </c>
      <c r="N7" s="104" t="s">
        <v>23</v>
      </c>
      <c r="O7" s="104" t="s">
        <v>22</v>
      </c>
      <c r="P7" s="104" t="s">
        <v>21</v>
      </c>
      <c r="Q7" s="104" t="s">
        <v>20</v>
      </c>
      <c r="R7" s="104"/>
      <c r="S7" s="104"/>
      <c r="T7" s="104"/>
      <c r="U7" s="104"/>
      <c r="V7" s="104"/>
      <c r="W7" s="104"/>
    </row>
    <row r="8" spans="1:23" ht="8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 t="s">
        <v>19</v>
      </c>
      <c r="U8" s="104"/>
      <c r="V8" s="104"/>
      <c r="W8" s="104"/>
    </row>
    <row r="9" spans="1:23" ht="46.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2" t="s">
        <v>18</v>
      </c>
      <c r="L9" s="12" t="s">
        <v>17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1:23" ht="12.75">
      <c r="A10" s="104">
        <v>1</v>
      </c>
      <c r="B10" s="104"/>
      <c r="C10" s="12">
        <v>2</v>
      </c>
      <c r="D10" s="104">
        <v>4</v>
      </c>
      <c r="E10" s="104"/>
      <c r="F10" s="104"/>
      <c r="G10" s="104">
        <v>5</v>
      </c>
      <c r="H10" s="104"/>
      <c r="I10" s="12">
        <v>6</v>
      </c>
      <c r="J10" s="12">
        <v>7</v>
      </c>
      <c r="K10" s="12">
        <v>8</v>
      </c>
      <c r="L10" s="12">
        <v>9</v>
      </c>
      <c r="M10" s="12">
        <v>10</v>
      </c>
      <c r="N10" s="12">
        <v>11</v>
      </c>
      <c r="O10" s="12">
        <v>12</v>
      </c>
      <c r="P10" s="12">
        <v>13</v>
      </c>
      <c r="Q10" s="12">
        <v>14</v>
      </c>
      <c r="R10" s="12">
        <v>15</v>
      </c>
      <c r="S10" s="12">
        <v>16</v>
      </c>
      <c r="T10" s="104">
        <v>17</v>
      </c>
      <c r="U10" s="104"/>
      <c r="V10" s="104">
        <v>18</v>
      </c>
      <c r="W10" s="104"/>
    </row>
    <row r="11" spans="1:23" ht="20.25" customHeight="1">
      <c r="A11" s="104">
        <v>801</v>
      </c>
      <c r="B11" s="104"/>
      <c r="C11" s="104"/>
      <c r="D11" s="106" t="s">
        <v>86</v>
      </c>
      <c r="E11" s="106"/>
      <c r="F11" s="53" t="s">
        <v>35</v>
      </c>
      <c r="G11" s="101">
        <v>19265475</v>
      </c>
      <c r="H11" s="101"/>
      <c r="I11" s="9">
        <v>17251467</v>
      </c>
      <c r="J11" s="9">
        <v>15890045</v>
      </c>
      <c r="K11" s="9">
        <v>13593031</v>
      </c>
      <c r="L11" s="9">
        <v>2297014</v>
      </c>
      <c r="M11" s="9">
        <v>851000</v>
      </c>
      <c r="N11" s="9">
        <v>309779</v>
      </c>
      <c r="O11" s="9">
        <v>200643</v>
      </c>
      <c r="P11" s="9">
        <v>0</v>
      </c>
      <c r="Q11" s="9">
        <v>0</v>
      </c>
      <c r="R11" s="9">
        <v>2014008</v>
      </c>
      <c r="S11" s="9">
        <v>2014008</v>
      </c>
      <c r="T11" s="101">
        <v>1578544</v>
      </c>
      <c r="U11" s="101"/>
      <c r="V11" s="101">
        <v>0</v>
      </c>
      <c r="W11" s="101"/>
    </row>
    <row r="12" spans="1:23" ht="16.5" customHeight="1">
      <c r="A12" s="104"/>
      <c r="B12" s="104"/>
      <c r="C12" s="104"/>
      <c r="D12" s="106"/>
      <c r="E12" s="106"/>
      <c r="F12" s="53" t="s">
        <v>36</v>
      </c>
      <c r="G12" s="101">
        <v>-132109</v>
      </c>
      <c r="H12" s="101"/>
      <c r="I12" s="9">
        <v>-132109</v>
      </c>
      <c r="J12" s="9">
        <v>-127892</v>
      </c>
      <c r="K12" s="9">
        <v>-63039</v>
      </c>
      <c r="L12" s="9">
        <v>-64853</v>
      </c>
      <c r="M12" s="9">
        <v>-2000</v>
      </c>
      <c r="N12" s="9">
        <v>-2217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1">
        <v>0</v>
      </c>
      <c r="U12" s="101"/>
      <c r="V12" s="101">
        <v>0</v>
      </c>
      <c r="W12" s="101"/>
    </row>
    <row r="13" spans="1:23" ht="18" customHeight="1">
      <c r="A13" s="104"/>
      <c r="B13" s="104"/>
      <c r="C13" s="104"/>
      <c r="D13" s="106"/>
      <c r="E13" s="106"/>
      <c r="F13" s="53" t="s">
        <v>37</v>
      </c>
      <c r="G13" s="101">
        <v>28879</v>
      </c>
      <c r="H13" s="101"/>
      <c r="I13" s="9">
        <v>28879</v>
      </c>
      <c r="J13" s="9">
        <v>26565</v>
      </c>
      <c r="K13" s="9">
        <v>26565</v>
      </c>
      <c r="L13" s="9">
        <v>0</v>
      </c>
      <c r="M13" s="9">
        <v>2000</v>
      </c>
      <c r="N13" s="9">
        <v>314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1">
        <v>0</v>
      </c>
      <c r="U13" s="101"/>
      <c r="V13" s="101">
        <v>0</v>
      </c>
      <c r="W13" s="101"/>
    </row>
    <row r="14" spans="1:23" ht="21" customHeight="1" thickBot="1">
      <c r="A14" s="104"/>
      <c r="B14" s="104"/>
      <c r="C14" s="104"/>
      <c r="D14" s="106"/>
      <c r="E14" s="106"/>
      <c r="F14" s="53" t="s">
        <v>38</v>
      </c>
      <c r="G14" s="101">
        <v>19162245</v>
      </c>
      <c r="H14" s="101"/>
      <c r="I14" s="9">
        <v>17148237</v>
      </c>
      <c r="J14" s="9">
        <v>15788718</v>
      </c>
      <c r="K14" s="9">
        <v>13556557</v>
      </c>
      <c r="L14" s="9">
        <v>2232161</v>
      </c>
      <c r="M14" s="9">
        <v>851000</v>
      </c>
      <c r="N14" s="9">
        <v>307876</v>
      </c>
      <c r="O14" s="9">
        <v>200643</v>
      </c>
      <c r="P14" s="9">
        <v>0</v>
      </c>
      <c r="Q14" s="9">
        <v>0</v>
      </c>
      <c r="R14" s="9">
        <v>2014008</v>
      </c>
      <c r="S14" s="9">
        <v>2014008</v>
      </c>
      <c r="T14" s="101">
        <v>1578544</v>
      </c>
      <c r="U14" s="101"/>
      <c r="V14" s="101">
        <v>0</v>
      </c>
      <c r="W14" s="101"/>
    </row>
    <row r="15" spans="1:23" ht="14.25" customHeight="1" thickBot="1">
      <c r="A15" s="102"/>
      <c r="B15" s="102"/>
      <c r="C15" s="102">
        <v>80102</v>
      </c>
      <c r="D15" s="103" t="s">
        <v>164</v>
      </c>
      <c r="E15" s="103"/>
      <c r="F15" s="54" t="s">
        <v>35</v>
      </c>
      <c r="G15" s="105">
        <v>1091204</v>
      </c>
      <c r="H15" s="105"/>
      <c r="I15" s="10">
        <v>1091204</v>
      </c>
      <c r="J15" s="10">
        <v>1034918</v>
      </c>
      <c r="K15" s="10">
        <v>931079</v>
      </c>
      <c r="L15" s="10">
        <v>103839</v>
      </c>
      <c r="M15" s="10">
        <v>0</v>
      </c>
      <c r="N15" s="10">
        <v>56286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5">
        <v>0</v>
      </c>
      <c r="U15" s="105"/>
      <c r="V15" s="105">
        <v>0</v>
      </c>
      <c r="W15" s="105"/>
    </row>
    <row r="16" spans="1:23" ht="16.5" customHeight="1" thickBot="1">
      <c r="A16" s="102"/>
      <c r="B16" s="102"/>
      <c r="C16" s="102"/>
      <c r="D16" s="103"/>
      <c r="E16" s="103"/>
      <c r="F16" s="53" t="s">
        <v>36</v>
      </c>
      <c r="G16" s="101">
        <v>-1879</v>
      </c>
      <c r="H16" s="101"/>
      <c r="I16" s="9">
        <v>-1879</v>
      </c>
      <c r="J16" s="9">
        <v>-1879</v>
      </c>
      <c r="K16" s="9">
        <v>-1769</v>
      </c>
      <c r="L16" s="9">
        <v>-110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01">
        <v>0</v>
      </c>
      <c r="U16" s="101"/>
      <c r="V16" s="101">
        <v>0</v>
      </c>
      <c r="W16" s="101"/>
    </row>
    <row r="17" spans="1:23" ht="18.75" customHeight="1" thickBot="1">
      <c r="A17" s="102"/>
      <c r="B17" s="102"/>
      <c r="C17" s="102"/>
      <c r="D17" s="103"/>
      <c r="E17" s="103"/>
      <c r="F17" s="53" t="s">
        <v>37</v>
      </c>
      <c r="G17" s="101">
        <v>12479</v>
      </c>
      <c r="H17" s="101"/>
      <c r="I17" s="9">
        <v>12479</v>
      </c>
      <c r="J17" s="9">
        <v>12165</v>
      </c>
      <c r="K17" s="9">
        <v>12165</v>
      </c>
      <c r="L17" s="9">
        <v>0</v>
      </c>
      <c r="M17" s="9">
        <v>0</v>
      </c>
      <c r="N17" s="9">
        <v>314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1">
        <v>0</v>
      </c>
      <c r="U17" s="101"/>
      <c r="V17" s="101">
        <v>0</v>
      </c>
      <c r="W17" s="101"/>
    </row>
    <row r="18" spans="1:23" ht="19.5" customHeight="1" thickBot="1">
      <c r="A18" s="102"/>
      <c r="B18" s="102"/>
      <c r="C18" s="102"/>
      <c r="D18" s="103"/>
      <c r="E18" s="103"/>
      <c r="F18" s="53" t="s">
        <v>38</v>
      </c>
      <c r="G18" s="101">
        <v>1101804</v>
      </c>
      <c r="H18" s="101"/>
      <c r="I18" s="9">
        <v>1101804</v>
      </c>
      <c r="J18" s="9">
        <v>1045204</v>
      </c>
      <c r="K18" s="9">
        <v>941475</v>
      </c>
      <c r="L18" s="9">
        <v>103729</v>
      </c>
      <c r="M18" s="9">
        <v>0</v>
      </c>
      <c r="N18" s="9">
        <v>56600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1">
        <v>0</v>
      </c>
      <c r="U18" s="101"/>
      <c r="V18" s="101">
        <v>0</v>
      </c>
      <c r="W18" s="101"/>
    </row>
    <row r="19" spans="1:23" ht="20.25" customHeight="1" thickBot="1">
      <c r="A19" s="102"/>
      <c r="B19" s="102"/>
      <c r="C19" s="102">
        <v>80105</v>
      </c>
      <c r="D19" s="103" t="s">
        <v>225</v>
      </c>
      <c r="E19" s="103"/>
      <c r="F19" s="54" t="s">
        <v>35</v>
      </c>
      <c r="G19" s="105">
        <v>295917</v>
      </c>
      <c r="H19" s="105"/>
      <c r="I19" s="10">
        <v>295917</v>
      </c>
      <c r="J19" s="10">
        <v>278985</v>
      </c>
      <c r="K19" s="10">
        <v>257821</v>
      </c>
      <c r="L19" s="10">
        <v>21164</v>
      </c>
      <c r="M19" s="10">
        <v>0</v>
      </c>
      <c r="N19" s="10">
        <v>16932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5">
        <v>0</v>
      </c>
      <c r="U19" s="105"/>
      <c r="V19" s="105">
        <v>0</v>
      </c>
      <c r="W19" s="105"/>
    </row>
    <row r="20" spans="1:23" ht="18" customHeight="1" thickBot="1">
      <c r="A20" s="102"/>
      <c r="B20" s="102"/>
      <c r="C20" s="102"/>
      <c r="D20" s="103"/>
      <c r="E20" s="103"/>
      <c r="F20" s="53" t="s">
        <v>36</v>
      </c>
      <c r="G20" s="101">
        <v>-8847</v>
      </c>
      <c r="H20" s="101"/>
      <c r="I20" s="9">
        <v>-8847</v>
      </c>
      <c r="J20" s="9">
        <v>-8229</v>
      </c>
      <c r="K20" s="9">
        <v>-6849</v>
      </c>
      <c r="L20" s="9">
        <v>-1380</v>
      </c>
      <c r="M20" s="9">
        <v>0</v>
      </c>
      <c r="N20" s="9">
        <v>-618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1">
        <v>0</v>
      </c>
      <c r="U20" s="101"/>
      <c r="V20" s="101">
        <v>0</v>
      </c>
      <c r="W20" s="101"/>
    </row>
    <row r="21" spans="1:23" ht="18.75" customHeight="1" thickBot="1">
      <c r="A21" s="102"/>
      <c r="B21" s="102"/>
      <c r="C21" s="102"/>
      <c r="D21" s="103"/>
      <c r="E21" s="103"/>
      <c r="F21" s="53" t="s">
        <v>37</v>
      </c>
      <c r="G21" s="101">
        <v>0</v>
      </c>
      <c r="H21" s="101"/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1">
        <v>0</v>
      </c>
      <c r="U21" s="101"/>
      <c r="V21" s="101">
        <v>0</v>
      </c>
      <c r="W21" s="101"/>
    </row>
    <row r="22" spans="1:23" ht="21" customHeight="1" thickBot="1">
      <c r="A22" s="102"/>
      <c r="B22" s="102"/>
      <c r="C22" s="102"/>
      <c r="D22" s="103"/>
      <c r="E22" s="103"/>
      <c r="F22" s="53" t="s">
        <v>38</v>
      </c>
      <c r="G22" s="101">
        <v>287070</v>
      </c>
      <c r="H22" s="101"/>
      <c r="I22" s="9">
        <v>287070</v>
      </c>
      <c r="J22" s="9">
        <v>270756</v>
      </c>
      <c r="K22" s="9">
        <v>250972</v>
      </c>
      <c r="L22" s="9">
        <v>19784</v>
      </c>
      <c r="M22" s="9">
        <v>0</v>
      </c>
      <c r="N22" s="9">
        <v>16314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1">
        <v>0</v>
      </c>
      <c r="U22" s="101"/>
      <c r="V22" s="101">
        <v>0</v>
      </c>
      <c r="W22" s="101"/>
    </row>
    <row r="23" spans="1:23" ht="18.75" customHeight="1" thickBot="1">
      <c r="A23" s="102"/>
      <c r="B23" s="102"/>
      <c r="C23" s="102">
        <v>80111</v>
      </c>
      <c r="D23" s="103" t="s">
        <v>165</v>
      </c>
      <c r="E23" s="103"/>
      <c r="F23" s="54" t="s">
        <v>35</v>
      </c>
      <c r="G23" s="105">
        <v>1216973</v>
      </c>
      <c r="H23" s="105"/>
      <c r="I23" s="10">
        <v>1216973</v>
      </c>
      <c r="J23" s="10">
        <v>1153497</v>
      </c>
      <c r="K23" s="10">
        <v>1039294</v>
      </c>
      <c r="L23" s="10">
        <v>114203</v>
      </c>
      <c r="M23" s="10">
        <v>0</v>
      </c>
      <c r="N23" s="10">
        <v>63476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5">
        <v>0</v>
      </c>
      <c r="U23" s="105"/>
      <c r="V23" s="105">
        <v>0</v>
      </c>
      <c r="W23" s="105"/>
    </row>
    <row r="24" spans="1:23" ht="16.5" customHeight="1" thickBot="1">
      <c r="A24" s="102"/>
      <c r="B24" s="102"/>
      <c r="C24" s="102"/>
      <c r="D24" s="103"/>
      <c r="E24" s="103"/>
      <c r="F24" s="53" t="s">
        <v>36</v>
      </c>
      <c r="G24" s="101">
        <v>-3457</v>
      </c>
      <c r="H24" s="101"/>
      <c r="I24" s="9">
        <v>-3457</v>
      </c>
      <c r="J24" s="9">
        <v>-2834</v>
      </c>
      <c r="K24" s="9">
        <v>-1934</v>
      </c>
      <c r="L24" s="9">
        <v>-900</v>
      </c>
      <c r="M24" s="9">
        <v>0</v>
      </c>
      <c r="N24" s="9">
        <v>-623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1">
        <v>0</v>
      </c>
      <c r="U24" s="101"/>
      <c r="V24" s="101">
        <v>0</v>
      </c>
      <c r="W24" s="101"/>
    </row>
    <row r="25" spans="1:23" ht="19.5" customHeight="1" thickBot="1">
      <c r="A25" s="102"/>
      <c r="B25" s="102"/>
      <c r="C25" s="102"/>
      <c r="D25" s="103"/>
      <c r="E25" s="103"/>
      <c r="F25" s="53" t="s">
        <v>37</v>
      </c>
      <c r="G25" s="101">
        <v>9147</v>
      </c>
      <c r="H25" s="101"/>
      <c r="I25" s="9">
        <v>9147</v>
      </c>
      <c r="J25" s="9">
        <v>9147</v>
      </c>
      <c r="K25" s="9">
        <v>9147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01">
        <v>0</v>
      </c>
      <c r="U25" s="101"/>
      <c r="V25" s="101">
        <v>0</v>
      </c>
      <c r="W25" s="101"/>
    </row>
    <row r="26" spans="1:23" ht="19.5" customHeight="1" thickBot="1">
      <c r="A26" s="102"/>
      <c r="B26" s="102"/>
      <c r="C26" s="102"/>
      <c r="D26" s="103"/>
      <c r="E26" s="103"/>
      <c r="F26" s="53" t="s">
        <v>38</v>
      </c>
      <c r="G26" s="101">
        <v>1222663</v>
      </c>
      <c r="H26" s="101"/>
      <c r="I26" s="9">
        <v>1222663</v>
      </c>
      <c r="J26" s="9">
        <v>1159810</v>
      </c>
      <c r="K26" s="9">
        <v>1046507</v>
      </c>
      <c r="L26" s="9">
        <v>113303</v>
      </c>
      <c r="M26" s="9">
        <v>0</v>
      </c>
      <c r="N26" s="9">
        <v>62853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1">
        <v>0</v>
      </c>
      <c r="U26" s="101"/>
      <c r="V26" s="101">
        <v>0</v>
      </c>
      <c r="W26" s="101"/>
    </row>
    <row r="27" spans="1:23" ht="18.75" customHeight="1" thickBot="1">
      <c r="A27" s="102"/>
      <c r="B27" s="102"/>
      <c r="C27" s="102">
        <v>80120</v>
      </c>
      <c r="D27" s="103" t="s">
        <v>240</v>
      </c>
      <c r="E27" s="103"/>
      <c r="F27" s="54" t="s">
        <v>35</v>
      </c>
      <c r="G27" s="105">
        <v>4376238</v>
      </c>
      <c r="H27" s="105"/>
      <c r="I27" s="10">
        <v>4376238</v>
      </c>
      <c r="J27" s="10">
        <v>4248284</v>
      </c>
      <c r="K27" s="10">
        <v>3849815</v>
      </c>
      <c r="L27" s="10">
        <v>398469</v>
      </c>
      <c r="M27" s="10">
        <v>97000</v>
      </c>
      <c r="N27" s="10">
        <v>30954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5">
        <v>0</v>
      </c>
      <c r="U27" s="105"/>
      <c r="V27" s="105">
        <v>0</v>
      </c>
      <c r="W27" s="105"/>
    </row>
    <row r="28" spans="1:23" ht="17.25" customHeight="1" thickBot="1">
      <c r="A28" s="102"/>
      <c r="B28" s="102"/>
      <c r="C28" s="102"/>
      <c r="D28" s="103"/>
      <c r="E28" s="103"/>
      <c r="F28" s="53" t="s">
        <v>36</v>
      </c>
      <c r="G28" s="101">
        <v>-2000</v>
      </c>
      <c r="H28" s="101"/>
      <c r="I28" s="9">
        <v>-2000</v>
      </c>
      <c r="J28" s="9">
        <v>0</v>
      </c>
      <c r="K28" s="9">
        <v>0</v>
      </c>
      <c r="L28" s="9">
        <v>0</v>
      </c>
      <c r="M28" s="9">
        <v>-2000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1">
        <v>0</v>
      </c>
      <c r="U28" s="101"/>
      <c r="V28" s="101">
        <v>0</v>
      </c>
      <c r="W28" s="101"/>
    </row>
    <row r="29" spans="1:23" ht="19.5" customHeight="1" thickBot="1">
      <c r="A29" s="102"/>
      <c r="B29" s="102"/>
      <c r="C29" s="102"/>
      <c r="D29" s="103"/>
      <c r="E29" s="103"/>
      <c r="F29" s="53" t="s">
        <v>37</v>
      </c>
      <c r="G29" s="101">
        <v>0</v>
      </c>
      <c r="H29" s="101"/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1">
        <v>0</v>
      </c>
      <c r="U29" s="101"/>
      <c r="V29" s="101">
        <v>0</v>
      </c>
      <c r="W29" s="101"/>
    </row>
    <row r="30" spans="1:23" ht="19.5" customHeight="1" thickBot="1">
      <c r="A30" s="102"/>
      <c r="B30" s="102"/>
      <c r="C30" s="102"/>
      <c r="D30" s="103"/>
      <c r="E30" s="103"/>
      <c r="F30" s="53" t="s">
        <v>38</v>
      </c>
      <c r="G30" s="101">
        <v>4374238</v>
      </c>
      <c r="H30" s="101"/>
      <c r="I30" s="9">
        <v>4374238</v>
      </c>
      <c r="J30" s="9">
        <v>4248284</v>
      </c>
      <c r="K30" s="9">
        <v>3849815</v>
      </c>
      <c r="L30" s="9">
        <v>398469</v>
      </c>
      <c r="M30" s="9">
        <v>95000</v>
      </c>
      <c r="N30" s="9">
        <v>30954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1">
        <v>0</v>
      </c>
      <c r="U30" s="101"/>
      <c r="V30" s="101">
        <v>0</v>
      </c>
      <c r="W30" s="101"/>
    </row>
    <row r="31" spans="1:23" ht="18.75" customHeight="1" thickBot="1">
      <c r="A31" s="102"/>
      <c r="B31" s="102"/>
      <c r="C31" s="102">
        <v>80130</v>
      </c>
      <c r="D31" s="103" t="s">
        <v>171</v>
      </c>
      <c r="E31" s="103"/>
      <c r="F31" s="54" t="s">
        <v>35</v>
      </c>
      <c r="G31" s="105">
        <v>7743074</v>
      </c>
      <c r="H31" s="105"/>
      <c r="I31" s="10">
        <v>7743074</v>
      </c>
      <c r="J31" s="10">
        <v>6715070</v>
      </c>
      <c r="K31" s="10">
        <v>5725013</v>
      </c>
      <c r="L31" s="10">
        <v>990057</v>
      </c>
      <c r="M31" s="10">
        <v>754000</v>
      </c>
      <c r="N31" s="10">
        <v>73361</v>
      </c>
      <c r="O31" s="10">
        <v>200643</v>
      </c>
      <c r="P31" s="10">
        <v>0</v>
      </c>
      <c r="Q31" s="10">
        <v>0</v>
      </c>
      <c r="R31" s="10">
        <v>0</v>
      </c>
      <c r="S31" s="10">
        <v>0</v>
      </c>
      <c r="T31" s="105">
        <v>0</v>
      </c>
      <c r="U31" s="105"/>
      <c r="V31" s="105">
        <v>0</v>
      </c>
      <c r="W31" s="105"/>
    </row>
    <row r="32" spans="1:23" ht="18" customHeight="1" thickBot="1">
      <c r="A32" s="102"/>
      <c r="B32" s="102"/>
      <c r="C32" s="102"/>
      <c r="D32" s="103"/>
      <c r="E32" s="103"/>
      <c r="F32" s="53" t="s">
        <v>36</v>
      </c>
      <c r="G32" s="101">
        <v>0</v>
      </c>
      <c r="H32" s="101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1">
        <v>0</v>
      </c>
      <c r="U32" s="101"/>
      <c r="V32" s="101">
        <v>0</v>
      </c>
      <c r="W32" s="101"/>
    </row>
    <row r="33" spans="1:23" ht="18" customHeight="1" thickBot="1">
      <c r="A33" s="102"/>
      <c r="B33" s="102"/>
      <c r="C33" s="102"/>
      <c r="D33" s="103"/>
      <c r="E33" s="103"/>
      <c r="F33" s="53" t="s">
        <v>37</v>
      </c>
      <c r="G33" s="101">
        <v>3391</v>
      </c>
      <c r="H33" s="101"/>
      <c r="I33" s="9">
        <v>3391</v>
      </c>
      <c r="J33" s="9">
        <v>1391</v>
      </c>
      <c r="K33" s="9">
        <v>1391</v>
      </c>
      <c r="L33" s="9">
        <v>0</v>
      </c>
      <c r="M33" s="9">
        <v>2000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1">
        <v>0</v>
      </c>
      <c r="U33" s="101"/>
      <c r="V33" s="101">
        <v>0</v>
      </c>
      <c r="W33" s="101"/>
    </row>
    <row r="34" spans="1:23" ht="20.25" customHeight="1" thickBot="1">
      <c r="A34" s="102"/>
      <c r="B34" s="102"/>
      <c r="C34" s="102"/>
      <c r="D34" s="103"/>
      <c r="E34" s="103"/>
      <c r="F34" s="53" t="s">
        <v>38</v>
      </c>
      <c r="G34" s="101">
        <v>7746465</v>
      </c>
      <c r="H34" s="101"/>
      <c r="I34" s="9">
        <v>7746465</v>
      </c>
      <c r="J34" s="9">
        <v>6716461</v>
      </c>
      <c r="K34" s="9">
        <v>5726404</v>
      </c>
      <c r="L34" s="9">
        <v>990057</v>
      </c>
      <c r="M34" s="9">
        <v>756000</v>
      </c>
      <c r="N34" s="9">
        <v>73361</v>
      </c>
      <c r="O34" s="9">
        <v>200643</v>
      </c>
      <c r="P34" s="9">
        <v>0</v>
      </c>
      <c r="Q34" s="9">
        <v>0</v>
      </c>
      <c r="R34" s="9">
        <v>0</v>
      </c>
      <c r="S34" s="9">
        <v>0</v>
      </c>
      <c r="T34" s="101">
        <v>0</v>
      </c>
      <c r="U34" s="101"/>
      <c r="V34" s="101">
        <v>0</v>
      </c>
      <c r="W34" s="101"/>
    </row>
    <row r="35" spans="1:23" ht="17.25" customHeight="1" thickBot="1">
      <c r="A35" s="102"/>
      <c r="B35" s="102"/>
      <c r="C35" s="102">
        <v>80134</v>
      </c>
      <c r="D35" s="103" t="s">
        <v>169</v>
      </c>
      <c r="E35" s="103"/>
      <c r="F35" s="54" t="s">
        <v>35</v>
      </c>
      <c r="G35" s="105">
        <v>1335679</v>
      </c>
      <c r="H35" s="105"/>
      <c r="I35" s="10">
        <v>1335679</v>
      </c>
      <c r="J35" s="10">
        <v>1267009</v>
      </c>
      <c r="K35" s="10">
        <v>1178517</v>
      </c>
      <c r="L35" s="10">
        <v>88492</v>
      </c>
      <c r="M35" s="10">
        <v>0</v>
      </c>
      <c r="N35" s="10">
        <v>68670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5">
        <v>0</v>
      </c>
      <c r="U35" s="105"/>
      <c r="V35" s="105">
        <v>0</v>
      </c>
      <c r="W35" s="105"/>
    </row>
    <row r="36" spans="1:23" ht="18.75" customHeight="1" thickBot="1">
      <c r="A36" s="102"/>
      <c r="B36" s="102"/>
      <c r="C36" s="102"/>
      <c r="D36" s="103"/>
      <c r="E36" s="103"/>
      <c r="F36" s="53" t="s">
        <v>36</v>
      </c>
      <c r="G36" s="101">
        <v>-53563</v>
      </c>
      <c r="H36" s="101"/>
      <c r="I36" s="9">
        <v>-53563</v>
      </c>
      <c r="J36" s="9">
        <v>-52587</v>
      </c>
      <c r="K36" s="9">
        <v>-52487</v>
      </c>
      <c r="L36" s="9">
        <v>-100</v>
      </c>
      <c r="M36" s="9">
        <v>0</v>
      </c>
      <c r="N36" s="9">
        <v>-976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1">
        <v>0</v>
      </c>
      <c r="U36" s="101"/>
      <c r="V36" s="101">
        <v>0</v>
      </c>
      <c r="W36" s="101"/>
    </row>
    <row r="37" spans="1:23" ht="19.5" customHeight="1" thickBot="1">
      <c r="A37" s="102"/>
      <c r="B37" s="102"/>
      <c r="C37" s="102"/>
      <c r="D37" s="103"/>
      <c r="E37" s="103"/>
      <c r="F37" s="53" t="s">
        <v>37</v>
      </c>
      <c r="G37" s="101">
        <v>862</v>
      </c>
      <c r="H37" s="101"/>
      <c r="I37" s="9">
        <v>862</v>
      </c>
      <c r="J37" s="9">
        <v>862</v>
      </c>
      <c r="K37" s="9">
        <v>862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1">
        <v>0</v>
      </c>
      <c r="U37" s="101"/>
      <c r="V37" s="101">
        <v>0</v>
      </c>
      <c r="W37" s="101"/>
    </row>
    <row r="38" spans="1:23" ht="19.5" customHeight="1" thickBot="1">
      <c r="A38" s="102"/>
      <c r="B38" s="102"/>
      <c r="C38" s="102"/>
      <c r="D38" s="103"/>
      <c r="E38" s="103"/>
      <c r="F38" s="53" t="s">
        <v>38</v>
      </c>
      <c r="G38" s="101">
        <v>1282978</v>
      </c>
      <c r="H38" s="101"/>
      <c r="I38" s="9">
        <v>1282978</v>
      </c>
      <c r="J38" s="9">
        <v>1215284</v>
      </c>
      <c r="K38" s="9">
        <v>1126892</v>
      </c>
      <c r="L38" s="9">
        <v>88392</v>
      </c>
      <c r="M38" s="9">
        <v>0</v>
      </c>
      <c r="N38" s="9">
        <v>67694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1">
        <v>0</v>
      </c>
      <c r="U38" s="101"/>
      <c r="V38" s="101">
        <v>0</v>
      </c>
      <c r="W38" s="101"/>
    </row>
    <row r="39" spans="1:23" ht="19.5" customHeight="1" thickBot="1">
      <c r="A39" s="102"/>
      <c r="B39" s="102"/>
      <c r="C39" s="102">
        <v>80146</v>
      </c>
      <c r="D39" s="103" t="s">
        <v>175</v>
      </c>
      <c r="E39" s="103"/>
      <c r="F39" s="54" t="s">
        <v>35</v>
      </c>
      <c r="G39" s="105">
        <v>45231</v>
      </c>
      <c r="H39" s="105"/>
      <c r="I39" s="10">
        <v>45231</v>
      </c>
      <c r="J39" s="10">
        <v>45231</v>
      </c>
      <c r="K39" s="10">
        <v>0</v>
      </c>
      <c r="L39" s="10">
        <v>45231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5">
        <v>0</v>
      </c>
      <c r="U39" s="105"/>
      <c r="V39" s="105">
        <v>0</v>
      </c>
      <c r="W39" s="105"/>
    </row>
    <row r="40" spans="1:23" ht="18.75" customHeight="1" thickBot="1">
      <c r="A40" s="102"/>
      <c r="B40" s="102"/>
      <c r="C40" s="102"/>
      <c r="D40" s="103"/>
      <c r="E40" s="103"/>
      <c r="F40" s="53" t="s">
        <v>36</v>
      </c>
      <c r="G40" s="101">
        <v>-534</v>
      </c>
      <c r="H40" s="101"/>
      <c r="I40" s="9">
        <v>-534</v>
      </c>
      <c r="J40" s="9">
        <v>-534</v>
      </c>
      <c r="K40" s="9">
        <v>0</v>
      </c>
      <c r="L40" s="9">
        <v>-534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1">
        <v>0</v>
      </c>
      <c r="U40" s="101"/>
      <c r="V40" s="101">
        <v>0</v>
      </c>
      <c r="W40" s="101"/>
    </row>
    <row r="41" spans="1:23" ht="18.75" customHeight="1" thickBot="1">
      <c r="A41" s="102"/>
      <c r="B41" s="102"/>
      <c r="C41" s="102"/>
      <c r="D41" s="103"/>
      <c r="E41" s="103"/>
      <c r="F41" s="53" t="s">
        <v>37</v>
      </c>
      <c r="G41" s="101">
        <v>0</v>
      </c>
      <c r="H41" s="101"/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01">
        <v>0</v>
      </c>
      <c r="U41" s="101"/>
      <c r="V41" s="101">
        <v>0</v>
      </c>
      <c r="W41" s="101"/>
    </row>
    <row r="42" spans="1:23" ht="19.5" customHeight="1" thickBot="1">
      <c r="A42" s="102"/>
      <c r="B42" s="102"/>
      <c r="C42" s="102"/>
      <c r="D42" s="103"/>
      <c r="E42" s="103"/>
      <c r="F42" s="53" t="s">
        <v>38</v>
      </c>
      <c r="G42" s="101">
        <v>44697</v>
      </c>
      <c r="H42" s="101"/>
      <c r="I42" s="9">
        <v>44697</v>
      </c>
      <c r="J42" s="9">
        <v>44697</v>
      </c>
      <c r="K42" s="9">
        <v>0</v>
      </c>
      <c r="L42" s="9">
        <v>44697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1">
        <v>0</v>
      </c>
      <c r="U42" s="101"/>
      <c r="V42" s="101">
        <v>0</v>
      </c>
      <c r="W42" s="101"/>
    </row>
    <row r="43" spans="1:23" ht="18" customHeight="1" thickBot="1">
      <c r="A43" s="102"/>
      <c r="B43" s="102"/>
      <c r="C43" s="102">
        <v>80151</v>
      </c>
      <c r="D43" s="103" t="s">
        <v>176</v>
      </c>
      <c r="E43" s="103"/>
      <c r="F43" s="54" t="s">
        <v>35</v>
      </c>
      <c r="G43" s="105">
        <v>745120</v>
      </c>
      <c r="H43" s="105"/>
      <c r="I43" s="10">
        <v>745120</v>
      </c>
      <c r="J43" s="10">
        <v>745120</v>
      </c>
      <c r="K43" s="10">
        <v>474363</v>
      </c>
      <c r="L43" s="10">
        <v>270757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5">
        <v>0</v>
      </c>
      <c r="U43" s="105"/>
      <c r="V43" s="105">
        <v>0</v>
      </c>
      <c r="W43" s="105"/>
    </row>
    <row r="44" spans="1:23" ht="16.5" customHeight="1" thickBot="1">
      <c r="A44" s="102"/>
      <c r="B44" s="102"/>
      <c r="C44" s="102"/>
      <c r="D44" s="103"/>
      <c r="E44" s="103"/>
      <c r="F44" s="53" t="s">
        <v>36</v>
      </c>
      <c r="G44" s="101">
        <v>-3000</v>
      </c>
      <c r="H44" s="101"/>
      <c r="I44" s="9">
        <v>-3000</v>
      </c>
      <c r="J44" s="9">
        <v>-3000</v>
      </c>
      <c r="K44" s="9">
        <v>0</v>
      </c>
      <c r="L44" s="9">
        <v>-3000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1">
        <v>0</v>
      </c>
      <c r="U44" s="101"/>
      <c r="V44" s="101">
        <v>0</v>
      </c>
      <c r="W44" s="101"/>
    </row>
    <row r="45" spans="1:23" ht="18.75" customHeight="1" thickBot="1">
      <c r="A45" s="102"/>
      <c r="B45" s="102"/>
      <c r="C45" s="102"/>
      <c r="D45" s="103"/>
      <c r="E45" s="103"/>
      <c r="F45" s="53" t="s">
        <v>37</v>
      </c>
      <c r="G45" s="101">
        <v>3000</v>
      </c>
      <c r="H45" s="101"/>
      <c r="I45" s="9">
        <v>3000</v>
      </c>
      <c r="J45" s="9">
        <v>3000</v>
      </c>
      <c r="K45" s="9">
        <v>3000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1">
        <v>0</v>
      </c>
      <c r="U45" s="101"/>
      <c r="V45" s="101">
        <v>0</v>
      </c>
      <c r="W45" s="101"/>
    </row>
    <row r="46" spans="1:23" ht="18.75" customHeight="1" thickBot="1">
      <c r="A46" s="102"/>
      <c r="B46" s="102"/>
      <c r="C46" s="102"/>
      <c r="D46" s="103"/>
      <c r="E46" s="103"/>
      <c r="F46" s="53" t="s">
        <v>38</v>
      </c>
      <c r="G46" s="101">
        <v>745120</v>
      </c>
      <c r="H46" s="101"/>
      <c r="I46" s="9">
        <v>745120</v>
      </c>
      <c r="J46" s="9">
        <v>745120</v>
      </c>
      <c r="K46" s="9">
        <v>477363</v>
      </c>
      <c r="L46" s="9">
        <v>267757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1">
        <v>0</v>
      </c>
      <c r="U46" s="101"/>
      <c r="V46" s="101">
        <v>0</v>
      </c>
      <c r="W46" s="101"/>
    </row>
    <row r="47" spans="1:23" ht="18.75" customHeight="1" thickBot="1">
      <c r="A47" s="102"/>
      <c r="B47" s="102"/>
      <c r="C47" s="102">
        <v>80195</v>
      </c>
      <c r="D47" s="103" t="s">
        <v>172</v>
      </c>
      <c r="E47" s="103"/>
      <c r="F47" s="54" t="s">
        <v>35</v>
      </c>
      <c r="G47" s="105">
        <v>2199122</v>
      </c>
      <c r="H47" s="105"/>
      <c r="I47" s="10">
        <v>185114</v>
      </c>
      <c r="J47" s="10">
        <v>185114</v>
      </c>
      <c r="K47" s="10">
        <v>2000</v>
      </c>
      <c r="L47" s="10">
        <v>183114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2014008</v>
      </c>
      <c r="S47" s="10">
        <v>2014008</v>
      </c>
      <c r="T47" s="105">
        <v>1578544</v>
      </c>
      <c r="U47" s="105"/>
      <c r="V47" s="105">
        <v>0</v>
      </c>
      <c r="W47" s="105"/>
    </row>
    <row r="48" spans="1:23" ht="17.25" customHeight="1" thickBot="1">
      <c r="A48" s="102"/>
      <c r="B48" s="102"/>
      <c r="C48" s="102"/>
      <c r="D48" s="103"/>
      <c r="E48" s="103"/>
      <c r="F48" s="53" t="s">
        <v>36</v>
      </c>
      <c r="G48" s="101">
        <v>-58829</v>
      </c>
      <c r="H48" s="101"/>
      <c r="I48" s="9">
        <v>-58829</v>
      </c>
      <c r="J48" s="9">
        <v>-58829</v>
      </c>
      <c r="K48" s="9">
        <v>0</v>
      </c>
      <c r="L48" s="9">
        <v>-58829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1">
        <v>0</v>
      </c>
      <c r="U48" s="101"/>
      <c r="V48" s="101">
        <v>0</v>
      </c>
      <c r="W48" s="101"/>
    </row>
    <row r="49" spans="1:23" ht="18.75" customHeight="1" thickBot="1">
      <c r="A49" s="102"/>
      <c r="B49" s="102"/>
      <c r="C49" s="102"/>
      <c r="D49" s="103"/>
      <c r="E49" s="103"/>
      <c r="F49" s="53" t="s">
        <v>37</v>
      </c>
      <c r="G49" s="101">
        <v>0</v>
      </c>
      <c r="H49" s="101"/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01">
        <v>0</v>
      </c>
      <c r="U49" s="101"/>
      <c r="V49" s="101">
        <v>0</v>
      </c>
      <c r="W49" s="101"/>
    </row>
    <row r="50" spans="1:23" ht="20.25" customHeight="1">
      <c r="A50" s="102"/>
      <c r="B50" s="102"/>
      <c r="C50" s="102"/>
      <c r="D50" s="103"/>
      <c r="E50" s="103"/>
      <c r="F50" s="53" t="s">
        <v>38</v>
      </c>
      <c r="G50" s="101">
        <v>2140293</v>
      </c>
      <c r="H50" s="101"/>
      <c r="I50" s="9">
        <v>126285</v>
      </c>
      <c r="J50" s="9">
        <v>126285</v>
      </c>
      <c r="K50" s="9">
        <v>2000</v>
      </c>
      <c r="L50" s="9">
        <v>124285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2014008</v>
      </c>
      <c r="S50" s="9">
        <v>2014008</v>
      </c>
      <c r="T50" s="101">
        <v>1578544</v>
      </c>
      <c r="U50" s="101"/>
      <c r="V50" s="101">
        <v>0</v>
      </c>
      <c r="W50" s="101"/>
    </row>
    <row r="51" spans="1:23" ht="15.75" customHeight="1">
      <c r="A51" s="104">
        <v>852</v>
      </c>
      <c r="B51" s="104"/>
      <c r="C51" s="104"/>
      <c r="D51" s="106" t="s">
        <v>89</v>
      </c>
      <c r="E51" s="106"/>
      <c r="F51" s="53" t="s">
        <v>35</v>
      </c>
      <c r="G51" s="101">
        <v>20015963</v>
      </c>
      <c r="H51" s="101"/>
      <c r="I51" s="9">
        <v>18930807</v>
      </c>
      <c r="J51" s="9">
        <v>18421299</v>
      </c>
      <c r="K51" s="9">
        <v>13010298</v>
      </c>
      <c r="L51" s="9">
        <v>5411001</v>
      </c>
      <c r="M51" s="9">
        <v>0</v>
      </c>
      <c r="N51" s="9">
        <v>32845</v>
      </c>
      <c r="O51" s="9">
        <v>476663</v>
      </c>
      <c r="P51" s="9">
        <v>0</v>
      </c>
      <c r="Q51" s="9">
        <v>0</v>
      </c>
      <c r="R51" s="9">
        <v>1085156</v>
      </c>
      <c r="S51" s="9">
        <v>1085156</v>
      </c>
      <c r="T51" s="101">
        <v>0</v>
      </c>
      <c r="U51" s="101"/>
      <c r="V51" s="101">
        <v>0</v>
      </c>
      <c r="W51" s="101"/>
    </row>
    <row r="52" spans="1:23" ht="18" customHeight="1">
      <c r="A52" s="104"/>
      <c r="B52" s="104"/>
      <c r="C52" s="104"/>
      <c r="D52" s="106"/>
      <c r="E52" s="106"/>
      <c r="F52" s="53" t="s">
        <v>36</v>
      </c>
      <c r="G52" s="101">
        <v>-64201</v>
      </c>
      <c r="H52" s="101"/>
      <c r="I52" s="9">
        <v>-64201</v>
      </c>
      <c r="J52" s="9">
        <v>-64201</v>
      </c>
      <c r="K52" s="9">
        <v>-6727</v>
      </c>
      <c r="L52" s="9">
        <v>-57474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1">
        <v>0</v>
      </c>
      <c r="U52" s="101"/>
      <c r="V52" s="101">
        <v>0</v>
      </c>
      <c r="W52" s="101"/>
    </row>
    <row r="53" spans="1:23" ht="17.25" customHeight="1">
      <c r="A53" s="104"/>
      <c r="B53" s="104"/>
      <c r="C53" s="104"/>
      <c r="D53" s="106"/>
      <c r="E53" s="106"/>
      <c r="F53" s="53" t="s">
        <v>37</v>
      </c>
      <c r="G53" s="101">
        <v>241408</v>
      </c>
      <c r="H53" s="101"/>
      <c r="I53" s="9">
        <v>187408</v>
      </c>
      <c r="J53" s="9">
        <v>187408</v>
      </c>
      <c r="K53" s="9">
        <v>6727</v>
      </c>
      <c r="L53" s="9">
        <v>180681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54000</v>
      </c>
      <c r="S53" s="9">
        <v>54000</v>
      </c>
      <c r="T53" s="101">
        <v>0</v>
      </c>
      <c r="U53" s="101"/>
      <c r="V53" s="101">
        <v>0</v>
      </c>
      <c r="W53" s="101"/>
    </row>
    <row r="54" spans="1:23" ht="20.25" customHeight="1" thickBot="1">
      <c r="A54" s="104"/>
      <c r="B54" s="104"/>
      <c r="C54" s="104"/>
      <c r="D54" s="106"/>
      <c r="E54" s="106"/>
      <c r="F54" s="53" t="s">
        <v>38</v>
      </c>
      <c r="G54" s="101">
        <v>20193170</v>
      </c>
      <c r="H54" s="101"/>
      <c r="I54" s="9">
        <v>19054014</v>
      </c>
      <c r="J54" s="9">
        <v>18544506</v>
      </c>
      <c r="K54" s="9">
        <v>13010298</v>
      </c>
      <c r="L54" s="9">
        <v>5534208</v>
      </c>
      <c r="M54" s="9">
        <v>0</v>
      </c>
      <c r="N54" s="9">
        <v>32845</v>
      </c>
      <c r="O54" s="9">
        <v>476663</v>
      </c>
      <c r="P54" s="9">
        <v>0</v>
      </c>
      <c r="Q54" s="9">
        <v>0</v>
      </c>
      <c r="R54" s="9">
        <v>1139156</v>
      </c>
      <c r="S54" s="9">
        <v>1139156</v>
      </c>
      <c r="T54" s="101">
        <v>0</v>
      </c>
      <c r="U54" s="101"/>
      <c r="V54" s="101">
        <v>0</v>
      </c>
      <c r="W54" s="101"/>
    </row>
    <row r="55" spans="1:23" ht="19.5" customHeight="1" thickBot="1">
      <c r="A55" s="102"/>
      <c r="B55" s="102"/>
      <c r="C55" s="102">
        <v>85202</v>
      </c>
      <c r="D55" s="103" t="s">
        <v>90</v>
      </c>
      <c r="E55" s="103"/>
      <c r="F55" s="54" t="s">
        <v>35</v>
      </c>
      <c r="G55" s="105">
        <v>18708640</v>
      </c>
      <c r="H55" s="105"/>
      <c r="I55" s="10">
        <v>17723484</v>
      </c>
      <c r="J55" s="10">
        <v>17566284</v>
      </c>
      <c r="K55" s="10">
        <v>12420965</v>
      </c>
      <c r="L55" s="10">
        <v>5145319</v>
      </c>
      <c r="M55" s="10">
        <v>0</v>
      </c>
      <c r="N55" s="10">
        <v>32200</v>
      </c>
      <c r="O55" s="10">
        <v>125000</v>
      </c>
      <c r="P55" s="10">
        <v>0</v>
      </c>
      <c r="Q55" s="10">
        <v>0</v>
      </c>
      <c r="R55" s="10">
        <v>985156</v>
      </c>
      <c r="S55" s="10">
        <v>985156</v>
      </c>
      <c r="T55" s="105">
        <v>0</v>
      </c>
      <c r="U55" s="105"/>
      <c r="V55" s="105">
        <v>0</v>
      </c>
      <c r="W55" s="105"/>
    </row>
    <row r="56" spans="1:23" ht="17.25" customHeight="1" thickBot="1">
      <c r="A56" s="102"/>
      <c r="B56" s="102"/>
      <c r="C56" s="102"/>
      <c r="D56" s="103"/>
      <c r="E56" s="103"/>
      <c r="F56" s="53" t="s">
        <v>36</v>
      </c>
      <c r="G56" s="101">
        <v>-60727</v>
      </c>
      <c r="H56" s="101"/>
      <c r="I56" s="9">
        <v>-60727</v>
      </c>
      <c r="J56" s="9">
        <v>-60727</v>
      </c>
      <c r="K56" s="9">
        <v>-6727</v>
      </c>
      <c r="L56" s="9">
        <v>-54000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1">
        <v>0</v>
      </c>
      <c r="U56" s="101"/>
      <c r="V56" s="101">
        <v>0</v>
      </c>
      <c r="W56" s="101"/>
    </row>
    <row r="57" spans="1:23" ht="19.5" customHeight="1" thickBot="1">
      <c r="A57" s="102"/>
      <c r="B57" s="102"/>
      <c r="C57" s="102"/>
      <c r="D57" s="103"/>
      <c r="E57" s="103"/>
      <c r="F57" s="53" t="s">
        <v>37</v>
      </c>
      <c r="G57" s="101">
        <v>60727</v>
      </c>
      <c r="H57" s="101"/>
      <c r="I57" s="9">
        <v>6727</v>
      </c>
      <c r="J57" s="9">
        <v>6727</v>
      </c>
      <c r="K57" s="9">
        <v>6727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54000</v>
      </c>
      <c r="S57" s="9">
        <v>54000</v>
      </c>
      <c r="T57" s="101">
        <v>0</v>
      </c>
      <c r="U57" s="101"/>
      <c r="V57" s="101">
        <v>0</v>
      </c>
      <c r="W57" s="101"/>
    </row>
    <row r="58" spans="1:23" ht="23.25" customHeight="1" thickBot="1">
      <c r="A58" s="102"/>
      <c r="B58" s="102"/>
      <c r="C58" s="102"/>
      <c r="D58" s="103"/>
      <c r="E58" s="103"/>
      <c r="F58" s="53" t="s">
        <v>38</v>
      </c>
      <c r="G58" s="101">
        <v>18708640</v>
      </c>
      <c r="H58" s="101"/>
      <c r="I58" s="9">
        <v>17669484</v>
      </c>
      <c r="J58" s="9">
        <v>17512284</v>
      </c>
      <c r="K58" s="9">
        <v>12420965</v>
      </c>
      <c r="L58" s="9">
        <v>5091319</v>
      </c>
      <c r="M58" s="9">
        <v>0</v>
      </c>
      <c r="N58" s="9">
        <v>32200</v>
      </c>
      <c r="O58" s="9">
        <v>125000</v>
      </c>
      <c r="P58" s="9">
        <v>0</v>
      </c>
      <c r="Q58" s="9">
        <v>0</v>
      </c>
      <c r="R58" s="9">
        <v>1039156</v>
      </c>
      <c r="S58" s="9">
        <v>1039156</v>
      </c>
      <c r="T58" s="101">
        <v>0</v>
      </c>
      <c r="U58" s="101"/>
      <c r="V58" s="101">
        <v>0</v>
      </c>
      <c r="W58" s="101"/>
    </row>
    <row r="59" spans="1:23" ht="16.5" customHeight="1" thickBot="1">
      <c r="A59" s="102"/>
      <c r="B59" s="102"/>
      <c r="C59" s="102">
        <v>85220</v>
      </c>
      <c r="D59" s="103" t="s">
        <v>226</v>
      </c>
      <c r="E59" s="103"/>
      <c r="F59" s="54" t="s">
        <v>35</v>
      </c>
      <c r="G59" s="105">
        <v>7000</v>
      </c>
      <c r="H59" s="105"/>
      <c r="I59" s="10">
        <v>7000</v>
      </c>
      <c r="J59" s="10">
        <v>7000</v>
      </c>
      <c r="K59" s="10">
        <v>0</v>
      </c>
      <c r="L59" s="10">
        <v>7000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5">
        <v>0</v>
      </c>
      <c r="U59" s="105"/>
      <c r="V59" s="105">
        <v>0</v>
      </c>
      <c r="W59" s="105"/>
    </row>
    <row r="60" spans="1:23" ht="17.25" customHeight="1" thickBot="1">
      <c r="A60" s="102"/>
      <c r="B60" s="102"/>
      <c r="C60" s="102"/>
      <c r="D60" s="103"/>
      <c r="E60" s="103"/>
      <c r="F60" s="53" t="s">
        <v>36</v>
      </c>
      <c r="G60" s="101">
        <v>-3474</v>
      </c>
      <c r="H60" s="101"/>
      <c r="I60" s="9">
        <v>-3474</v>
      </c>
      <c r="J60" s="9">
        <v>-3474</v>
      </c>
      <c r="K60" s="9">
        <v>0</v>
      </c>
      <c r="L60" s="9">
        <v>-3474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1">
        <v>0</v>
      </c>
      <c r="U60" s="101"/>
      <c r="V60" s="101">
        <v>0</v>
      </c>
      <c r="W60" s="101"/>
    </row>
    <row r="61" spans="1:23" ht="18" customHeight="1" thickBot="1">
      <c r="A61" s="102"/>
      <c r="B61" s="102"/>
      <c r="C61" s="102"/>
      <c r="D61" s="103"/>
      <c r="E61" s="103"/>
      <c r="F61" s="53" t="s">
        <v>37</v>
      </c>
      <c r="G61" s="101">
        <v>0</v>
      </c>
      <c r="H61" s="101"/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1">
        <v>0</v>
      </c>
      <c r="U61" s="101"/>
      <c r="V61" s="101">
        <v>0</v>
      </c>
      <c r="W61" s="101"/>
    </row>
    <row r="62" spans="1:23" ht="18" customHeight="1" thickBot="1">
      <c r="A62" s="102"/>
      <c r="B62" s="102"/>
      <c r="C62" s="102"/>
      <c r="D62" s="103"/>
      <c r="E62" s="103"/>
      <c r="F62" s="53" t="s">
        <v>38</v>
      </c>
      <c r="G62" s="101">
        <v>3526</v>
      </c>
      <c r="H62" s="101"/>
      <c r="I62" s="9">
        <v>3526</v>
      </c>
      <c r="J62" s="9">
        <v>3526</v>
      </c>
      <c r="K62" s="9">
        <v>0</v>
      </c>
      <c r="L62" s="9">
        <v>3526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1">
        <v>0</v>
      </c>
      <c r="U62" s="101"/>
      <c r="V62" s="101">
        <v>0</v>
      </c>
      <c r="W62" s="101"/>
    </row>
    <row r="63" spans="1:23" ht="18.75" customHeight="1" thickBot="1">
      <c r="A63" s="102"/>
      <c r="B63" s="102"/>
      <c r="C63" s="102">
        <v>85295</v>
      </c>
      <c r="D63" s="103" t="s">
        <v>172</v>
      </c>
      <c r="E63" s="103"/>
      <c r="F63" s="54" t="s">
        <v>35</v>
      </c>
      <c r="G63" s="105">
        <v>690868</v>
      </c>
      <c r="H63" s="105"/>
      <c r="I63" s="10">
        <v>590868</v>
      </c>
      <c r="J63" s="10">
        <v>239078</v>
      </c>
      <c r="K63" s="10">
        <v>167908</v>
      </c>
      <c r="L63" s="10">
        <v>71170</v>
      </c>
      <c r="M63" s="10">
        <v>0</v>
      </c>
      <c r="N63" s="10">
        <v>127</v>
      </c>
      <c r="O63" s="10">
        <v>351663</v>
      </c>
      <c r="P63" s="10">
        <v>0</v>
      </c>
      <c r="Q63" s="10">
        <v>0</v>
      </c>
      <c r="R63" s="10">
        <v>100000</v>
      </c>
      <c r="S63" s="10">
        <v>100000</v>
      </c>
      <c r="T63" s="105">
        <v>0</v>
      </c>
      <c r="U63" s="105"/>
      <c r="V63" s="105">
        <v>0</v>
      </c>
      <c r="W63" s="105"/>
    </row>
    <row r="64" spans="1:23" ht="17.25" customHeight="1" thickBot="1">
      <c r="A64" s="102"/>
      <c r="B64" s="102"/>
      <c r="C64" s="102"/>
      <c r="D64" s="103"/>
      <c r="E64" s="103"/>
      <c r="F64" s="53" t="s">
        <v>36</v>
      </c>
      <c r="G64" s="101">
        <v>0</v>
      </c>
      <c r="H64" s="101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01">
        <v>0</v>
      </c>
      <c r="U64" s="101"/>
      <c r="V64" s="101">
        <v>0</v>
      </c>
      <c r="W64" s="101"/>
    </row>
    <row r="65" spans="1:23" ht="13.5" thickBot="1">
      <c r="A65" s="102"/>
      <c r="B65" s="102"/>
      <c r="C65" s="102"/>
      <c r="D65" s="103"/>
      <c r="E65" s="103"/>
      <c r="F65" s="53" t="s">
        <v>37</v>
      </c>
      <c r="G65" s="101">
        <v>180681</v>
      </c>
      <c r="H65" s="101"/>
      <c r="I65" s="9">
        <v>180681</v>
      </c>
      <c r="J65" s="9">
        <v>180681</v>
      </c>
      <c r="K65" s="9">
        <v>0</v>
      </c>
      <c r="L65" s="9">
        <v>180681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01">
        <v>0</v>
      </c>
      <c r="U65" s="101"/>
      <c r="V65" s="101">
        <v>0</v>
      </c>
      <c r="W65" s="101"/>
    </row>
    <row r="66" spans="1:23" ht="19.5" customHeight="1">
      <c r="A66" s="102"/>
      <c r="B66" s="102"/>
      <c r="C66" s="102"/>
      <c r="D66" s="103"/>
      <c r="E66" s="103"/>
      <c r="F66" s="53" t="s">
        <v>38</v>
      </c>
      <c r="G66" s="101">
        <v>871549</v>
      </c>
      <c r="H66" s="101"/>
      <c r="I66" s="9">
        <v>771549</v>
      </c>
      <c r="J66" s="9">
        <v>419759</v>
      </c>
      <c r="K66" s="9">
        <v>167908</v>
      </c>
      <c r="L66" s="9">
        <v>251851</v>
      </c>
      <c r="M66" s="9">
        <v>0</v>
      </c>
      <c r="N66" s="9">
        <v>127</v>
      </c>
      <c r="O66" s="9">
        <v>351663</v>
      </c>
      <c r="P66" s="9">
        <v>0</v>
      </c>
      <c r="Q66" s="9">
        <v>0</v>
      </c>
      <c r="R66" s="9">
        <v>100000</v>
      </c>
      <c r="S66" s="9">
        <v>100000</v>
      </c>
      <c r="T66" s="101">
        <v>0</v>
      </c>
      <c r="U66" s="101"/>
      <c r="V66" s="101">
        <v>0</v>
      </c>
      <c r="W66" s="101"/>
    </row>
    <row r="67" spans="1:23" ht="18.75" customHeight="1">
      <c r="A67" s="104">
        <v>853</v>
      </c>
      <c r="B67" s="104"/>
      <c r="C67" s="104"/>
      <c r="D67" s="106" t="s">
        <v>241</v>
      </c>
      <c r="E67" s="106"/>
      <c r="F67" s="53" t="s">
        <v>35</v>
      </c>
      <c r="G67" s="101">
        <v>2732574</v>
      </c>
      <c r="H67" s="101"/>
      <c r="I67" s="9">
        <v>2692649</v>
      </c>
      <c r="J67" s="9">
        <v>2311508</v>
      </c>
      <c r="K67" s="9">
        <v>1998389</v>
      </c>
      <c r="L67" s="9">
        <v>313119</v>
      </c>
      <c r="M67" s="9">
        <v>231060</v>
      </c>
      <c r="N67" s="9">
        <v>1898</v>
      </c>
      <c r="O67" s="9">
        <v>148183</v>
      </c>
      <c r="P67" s="9">
        <v>0</v>
      </c>
      <c r="Q67" s="9">
        <v>0</v>
      </c>
      <c r="R67" s="9">
        <v>39925</v>
      </c>
      <c r="S67" s="9">
        <v>39925</v>
      </c>
      <c r="T67" s="101">
        <v>0</v>
      </c>
      <c r="U67" s="101"/>
      <c r="V67" s="101">
        <v>0</v>
      </c>
      <c r="W67" s="101"/>
    </row>
    <row r="68" spans="1:23" ht="16.5" customHeight="1">
      <c r="A68" s="104"/>
      <c r="B68" s="104"/>
      <c r="C68" s="104"/>
      <c r="D68" s="106"/>
      <c r="E68" s="106"/>
      <c r="F68" s="53" t="s">
        <v>36</v>
      </c>
      <c r="G68" s="101">
        <v>-128</v>
      </c>
      <c r="H68" s="101"/>
      <c r="I68" s="9">
        <v>-128</v>
      </c>
      <c r="J68" s="9">
        <v>-128</v>
      </c>
      <c r="K68" s="9">
        <v>-128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1">
        <v>0</v>
      </c>
      <c r="U68" s="101"/>
      <c r="V68" s="101">
        <v>0</v>
      </c>
      <c r="W68" s="101"/>
    </row>
    <row r="69" spans="1:23" ht="12.75">
      <c r="A69" s="104"/>
      <c r="B69" s="104"/>
      <c r="C69" s="104"/>
      <c r="D69" s="106"/>
      <c r="E69" s="106"/>
      <c r="F69" s="53" t="s">
        <v>37</v>
      </c>
      <c r="G69" s="101">
        <v>128</v>
      </c>
      <c r="H69" s="101"/>
      <c r="I69" s="9">
        <v>128</v>
      </c>
      <c r="J69" s="9">
        <v>128</v>
      </c>
      <c r="K69" s="9">
        <v>128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01">
        <v>0</v>
      </c>
      <c r="U69" s="101"/>
      <c r="V69" s="101">
        <v>0</v>
      </c>
      <c r="W69" s="101"/>
    </row>
    <row r="70" spans="1:23" ht="18.75" customHeight="1" thickBot="1">
      <c r="A70" s="104"/>
      <c r="B70" s="104"/>
      <c r="C70" s="104"/>
      <c r="D70" s="106"/>
      <c r="E70" s="106"/>
      <c r="F70" s="53" t="s">
        <v>38</v>
      </c>
      <c r="G70" s="101">
        <v>2732574</v>
      </c>
      <c r="H70" s="101"/>
      <c r="I70" s="9">
        <v>2692649</v>
      </c>
      <c r="J70" s="9">
        <v>2311508</v>
      </c>
      <c r="K70" s="9">
        <v>1998389</v>
      </c>
      <c r="L70" s="9">
        <v>313119</v>
      </c>
      <c r="M70" s="9">
        <v>231060</v>
      </c>
      <c r="N70" s="9">
        <v>1898</v>
      </c>
      <c r="O70" s="9">
        <v>148183</v>
      </c>
      <c r="P70" s="9">
        <v>0</v>
      </c>
      <c r="Q70" s="9">
        <v>0</v>
      </c>
      <c r="R70" s="9">
        <v>39925</v>
      </c>
      <c r="S70" s="9">
        <v>39925</v>
      </c>
      <c r="T70" s="101">
        <v>0</v>
      </c>
      <c r="U70" s="101"/>
      <c r="V70" s="101">
        <v>0</v>
      </c>
      <c r="W70" s="101"/>
    </row>
    <row r="71" spans="1:23" ht="21.75" customHeight="1" thickBot="1">
      <c r="A71" s="102"/>
      <c r="B71" s="102"/>
      <c r="C71" s="102">
        <v>85321</v>
      </c>
      <c r="D71" s="103" t="s">
        <v>242</v>
      </c>
      <c r="E71" s="103"/>
      <c r="F71" s="54" t="s">
        <v>35</v>
      </c>
      <c r="G71" s="105">
        <v>466725</v>
      </c>
      <c r="H71" s="105"/>
      <c r="I71" s="10">
        <v>466725</v>
      </c>
      <c r="J71" s="10">
        <v>466725</v>
      </c>
      <c r="K71" s="10">
        <v>397139</v>
      </c>
      <c r="L71" s="10">
        <v>69586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5">
        <v>0</v>
      </c>
      <c r="U71" s="105"/>
      <c r="V71" s="105">
        <v>0</v>
      </c>
      <c r="W71" s="105"/>
    </row>
    <row r="72" spans="1:23" ht="20.25" customHeight="1" thickBot="1">
      <c r="A72" s="102"/>
      <c r="B72" s="102"/>
      <c r="C72" s="102"/>
      <c r="D72" s="103"/>
      <c r="E72" s="103"/>
      <c r="F72" s="53" t="s">
        <v>36</v>
      </c>
      <c r="G72" s="101">
        <v>-128</v>
      </c>
      <c r="H72" s="101"/>
      <c r="I72" s="9">
        <v>-128</v>
      </c>
      <c r="J72" s="9">
        <v>-128</v>
      </c>
      <c r="K72" s="9">
        <v>-128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1">
        <v>0</v>
      </c>
      <c r="U72" s="101"/>
      <c r="V72" s="101">
        <v>0</v>
      </c>
      <c r="W72" s="101"/>
    </row>
    <row r="73" spans="1:23" ht="16.5" customHeight="1" thickBot="1">
      <c r="A73" s="102"/>
      <c r="B73" s="102"/>
      <c r="C73" s="102"/>
      <c r="D73" s="103"/>
      <c r="E73" s="103"/>
      <c r="F73" s="53" t="s">
        <v>37</v>
      </c>
      <c r="G73" s="101">
        <v>128</v>
      </c>
      <c r="H73" s="101"/>
      <c r="I73" s="9">
        <v>128</v>
      </c>
      <c r="J73" s="9">
        <v>128</v>
      </c>
      <c r="K73" s="9">
        <v>128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101">
        <v>0</v>
      </c>
      <c r="U73" s="101"/>
      <c r="V73" s="101">
        <v>0</v>
      </c>
      <c r="W73" s="101"/>
    </row>
    <row r="74" spans="1:23" ht="20.25" customHeight="1">
      <c r="A74" s="102"/>
      <c r="B74" s="102"/>
      <c r="C74" s="102"/>
      <c r="D74" s="103"/>
      <c r="E74" s="103"/>
      <c r="F74" s="53" t="s">
        <v>38</v>
      </c>
      <c r="G74" s="101">
        <v>466725</v>
      </c>
      <c r="H74" s="101"/>
      <c r="I74" s="9">
        <v>466725</v>
      </c>
      <c r="J74" s="9">
        <v>466725</v>
      </c>
      <c r="K74" s="9">
        <v>397139</v>
      </c>
      <c r="L74" s="9">
        <v>69586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101">
        <v>0</v>
      </c>
      <c r="U74" s="101"/>
      <c r="V74" s="101">
        <v>0</v>
      </c>
      <c r="W74" s="101"/>
    </row>
    <row r="75" spans="1:23" ht="18.75" customHeight="1">
      <c r="A75" s="104">
        <v>854</v>
      </c>
      <c r="B75" s="104"/>
      <c r="C75" s="104"/>
      <c r="D75" s="106" t="s">
        <v>91</v>
      </c>
      <c r="E75" s="106"/>
      <c r="F75" s="53" t="s">
        <v>35</v>
      </c>
      <c r="G75" s="101">
        <v>9830016</v>
      </c>
      <c r="H75" s="101"/>
      <c r="I75" s="9">
        <v>9463227</v>
      </c>
      <c r="J75" s="9">
        <v>9238847</v>
      </c>
      <c r="K75" s="9">
        <v>7671134</v>
      </c>
      <c r="L75" s="9">
        <v>1567713</v>
      </c>
      <c r="M75" s="9">
        <v>0</v>
      </c>
      <c r="N75" s="9">
        <v>224380</v>
      </c>
      <c r="O75" s="9">
        <v>0</v>
      </c>
      <c r="P75" s="9">
        <v>0</v>
      </c>
      <c r="Q75" s="9">
        <v>0</v>
      </c>
      <c r="R75" s="9">
        <v>366789</v>
      </c>
      <c r="S75" s="9">
        <v>366789</v>
      </c>
      <c r="T75" s="101">
        <v>0</v>
      </c>
      <c r="U75" s="101"/>
      <c r="V75" s="101">
        <v>0</v>
      </c>
      <c r="W75" s="101"/>
    </row>
    <row r="76" spans="1:23" ht="18.75" customHeight="1">
      <c r="A76" s="104"/>
      <c r="B76" s="104"/>
      <c r="C76" s="104"/>
      <c r="D76" s="106"/>
      <c r="E76" s="106"/>
      <c r="F76" s="53" t="s">
        <v>36</v>
      </c>
      <c r="G76" s="101">
        <v>-2012</v>
      </c>
      <c r="H76" s="101"/>
      <c r="I76" s="9">
        <v>-2012</v>
      </c>
      <c r="J76" s="9">
        <v>-2012</v>
      </c>
      <c r="K76" s="9">
        <v>-1761</v>
      </c>
      <c r="L76" s="9">
        <v>-251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01">
        <v>0</v>
      </c>
      <c r="U76" s="101"/>
      <c r="V76" s="101">
        <v>0</v>
      </c>
      <c r="W76" s="101"/>
    </row>
    <row r="77" spans="1:23" ht="18" customHeight="1">
      <c r="A77" s="104"/>
      <c r="B77" s="104"/>
      <c r="C77" s="104"/>
      <c r="D77" s="106"/>
      <c r="E77" s="106"/>
      <c r="F77" s="53" t="s">
        <v>37</v>
      </c>
      <c r="G77" s="101">
        <v>112436</v>
      </c>
      <c r="H77" s="101"/>
      <c r="I77" s="9">
        <v>112436</v>
      </c>
      <c r="J77" s="9">
        <v>109363</v>
      </c>
      <c r="K77" s="9">
        <v>102587</v>
      </c>
      <c r="L77" s="9">
        <v>6776</v>
      </c>
      <c r="M77" s="9">
        <v>0</v>
      </c>
      <c r="N77" s="9">
        <v>3073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01">
        <v>0</v>
      </c>
      <c r="U77" s="101"/>
      <c r="V77" s="101">
        <v>0</v>
      </c>
      <c r="W77" s="101"/>
    </row>
    <row r="78" spans="1:23" ht="19.5" customHeight="1" thickBot="1">
      <c r="A78" s="104"/>
      <c r="B78" s="104"/>
      <c r="C78" s="104"/>
      <c r="D78" s="106"/>
      <c r="E78" s="106"/>
      <c r="F78" s="53" t="s">
        <v>38</v>
      </c>
      <c r="G78" s="101">
        <v>9940440</v>
      </c>
      <c r="H78" s="101"/>
      <c r="I78" s="9">
        <v>9573651</v>
      </c>
      <c r="J78" s="9">
        <v>9346198</v>
      </c>
      <c r="K78" s="9">
        <v>7771960</v>
      </c>
      <c r="L78" s="9">
        <v>1574238</v>
      </c>
      <c r="M78" s="9">
        <v>0</v>
      </c>
      <c r="N78" s="9">
        <v>227453</v>
      </c>
      <c r="O78" s="9">
        <v>0</v>
      </c>
      <c r="P78" s="9">
        <v>0</v>
      </c>
      <c r="Q78" s="9">
        <v>0</v>
      </c>
      <c r="R78" s="9">
        <v>366789</v>
      </c>
      <c r="S78" s="9">
        <v>366789</v>
      </c>
      <c r="T78" s="101">
        <v>0</v>
      </c>
      <c r="U78" s="101"/>
      <c r="V78" s="101">
        <v>0</v>
      </c>
      <c r="W78" s="101"/>
    </row>
    <row r="79" spans="1:23" ht="17.25" customHeight="1" thickBot="1">
      <c r="A79" s="102"/>
      <c r="B79" s="102"/>
      <c r="C79" s="102">
        <v>85403</v>
      </c>
      <c r="D79" s="103" t="s">
        <v>92</v>
      </c>
      <c r="E79" s="103"/>
      <c r="F79" s="54" t="s">
        <v>35</v>
      </c>
      <c r="G79" s="105">
        <v>7439355</v>
      </c>
      <c r="H79" s="105"/>
      <c r="I79" s="10">
        <v>7072566</v>
      </c>
      <c r="J79" s="10">
        <v>6894658</v>
      </c>
      <c r="K79" s="10">
        <v>5675409</v>
      </c>
      <c r="L79" s="10">
        <v>1219249</v>
      </c>
      <c r="M79" s="10">
        <v>0</v>
      </c>
      <c r="N79" s="10">
        <v>177908</v>
      </c>
      <c r="O79" s="10">
        <v>0</v>
      </c>
      <c r="P79" s="10">
        <v>0</v>
      </c>
      <c r="Q79" s="10">
        <v>0</v>
      </c>
      <c r="R79" s="10">
        <v>366789</v>
      </c>
      <c r="S79" s="10">
        <v>366789</v>
      </c>
      <c r="T79" s="105">
        <v>0</v>
      </c>
      <c r="U79" s="105"/>
      <c r="V79" s="105">
        <v>0</v>
      </c>
      <c r="W79" s="105"/>
    </row>
    <row r="80" spans="1:23" ht="18" customHeight="1" thickBot="1">
      <c r="A80" s="102"/>
      <c r="B80" s="102"/>
      <c r="C80" s="102"/>
      <c r="D80" s="103"/>
      <c r="E80" s="103"/>
      <c r="F80" s="53" t="s">
        <v>36</v>
      </c>
      <c r="G80" s="101">
        <v>-1821</v>
      </c>
      <c r="H80" s="101"/>
      <c r="I80" s="9">
        <v>-1821</v>
      </c>
      <c r="J80" s="9">
        <v>-1821</v>
      </c>
      <c r="K80" s="9">
        <v>-1761</v>
      </c>
      <c r="L80" s="9">
        <v>-60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1">
        <v>0</v>
      </c>
      <c r="U80" s="101"/>
      <c r="V80" s="101">
        <v>0</v>
      </c>
      <c r="W80" s="101"/>
    </row>
    <row r="81" spans="1:23" ht="18" customHeight="1" thickBot="1">
      <c r="A81" s="102"/>
      <c r="B81" s="102"/>
      <c r="C81" s="102"/>
      <c r="D81" s="103"/>
      <c r="E81" s="103"/>
      <c r="F81" s="53" t="s">
        <v>37</v>
      </c>
      <c r="G81" s="101">
        <v>112436</v>
      </c>
      <c r="H81" s="101"/>
      <c r="I81" s="9">
        <v>112436</v>
      </c>
      <c r="J81" s="9">
        <v>109363</v>
      </c>
      <c r="K81" s="9">
        <v>102587</v>
      </c>
      <c r="L81" s="9">
        <v>6776</v>
      </c>
      <c r="M81" s="9">
        <v>0</v>
      </c>
      <c r="N81" s="9">
        <v>3073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1">
        <v>0</v>
      </c>
      <c r="U81" s="101"/>
      <c r="V81" s="101">
        <v>0</v>
      </c>
      <c r="W81" s="101"/>
    </row>
    <row r="82" spans="1:23" ht="17.25" customHeight="1" thickBot="1">
      <c r="A82" s="102"/>
      <c r="B82" s="102"/>
      <c r="C82" s="102"/>
      <c r="D82" s="103"/>
      <c r="E82" s="103"/>
      <c r="F82" s="53" t="s">
        <v>38</v>
      </c>
      <c r="G82" s="101">
        <v>7549970</v>
      </c>
      <c r="H82" s="101"/>
      <c r="I82" s="9">
        <v>7183181</v>
      </c>
      <c r="J82" s="9">
        <v>7002200</v>
      </c>
      <c r="K82" s="9">
        <v>5776235</v>
      </c>
      <c r="L82" s="9">
        <v>1225965</v>
      </c>
      <c r="M82" s="9">
        <v>0</v>
      </c>
      <c r="N82" s="9">
        <v>180981</v>
      </c>
      <c r="O82" s="9">
        <v>0</v>
      </c>
      <c r="P82" s="9">
        <v>0</v>
      </c>
      <c r="Q82" s="9">
        <v>0</v>
      </c>
      <c r="R82" s="9">
        <v>366789</v>
      </c>
      <c r="S82" s="9">
        <v>366789</v>
      </c>
      <c r="T82" s="101">
        <v>0</v>
      </c>
      <c r="U82" s="101"/>
      <c r="V82" s="101">
        <v>0</v>
      </c>
      <c r="W82" s="101"/>
    </row>
    <row r="83" spans="1:23" ht="15.75" customHeight="1" thickBot="1">
      <c r="A83" s="102"/>
      <c r="B83" s="102"/>
      <c r="C83" s="102">
        <v>85446</v>
      </c>
      <c r="D83" s="103" t="s">
        <v>175</v>
      </c>
      <c r="E83" s="103"/>
      <c r="F83" s="54" t="s">
        <v>35</v>
      </c>
      <c r="G83" s="105">
        <v>30003</v>
      </c>
      <c r="H83" s="105"/>
      <c r="I83" s="10">
        <v>30003</v>
      </c>
      <c r="J83" s="10">
        <v>30003</v>
      </c>
      <c r="K83" s="10">
        <v>0</v>
      </c>
      <c r="L83" s="10">
        <v>30003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5">
        <v>0</v>
      </c>
      <c r="U83" s="105"/>
      <c r="V83" s="105">
        <v>0</v>
      </c>
      <c r="W83" s="105"/>
    </row>
    <row r="84" spans="1:23" ht="16.5" customHeight="1" thickBot="1">
      <c r="A84" s="102"/>
      <c r="B84" s="102"/>
      <c r="C84" s="102"/>
      <c r="D84" s="103"/>
      <c r="E84" s="103"/>
      <c r="F84" s="53" t="s">
        <v>36</v>
      </c>
      <c r="G84" s="101">
        <v>-191</v>
      </c>
      <c r="H84" s="101"/>
      <c r="I84" s="9">
        <v>-191</v>
      </c>
      <c r="J84" s="9">
        <v>-191</v>
      </c>
      <c r="K84" s="9">
        <v>0</v>
      </c>
      <c r="L84" s="9">
        <v>-191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01">
        <v>0</v>
      </c>
      <c r="U84" s="101"/>
      <c r="V84" s="101">
        <v>0</v>
      </c>
      <c r="W84" s="101"/>
    </row>
    <row r="85" spans="1:23" ht="15.75" customHeight="1" thickBot="1">
      <c r="A85" s="102"/>
      <c r="B85" s="102"/>
      <c r="C85" s="102"/>
      <c r="D85" s="103"/>
      <c r="E85" s="103"/>
      <c r="F85" s="53" t="s">
        <v>37</v>
      </c>
      <c r="G85" s="101">
        <v>0</v>
      </c>
      <c r="H85" s="101"/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101">
        <v>0</v>
      </c>
      <c r="U85" s="101"/>
      <c r="V85" s="101">
        <v>0</v>
      </c>
      <c r="W85" s="101"/>
    </row>
    <row r="86" spans="1:23" ht="19.5" customHeight="1">
      <c r="A86" s="102"/>
      <c r="B86" s="102"/>
      <c r="C86" s="102"/>
      <c r="D86" s="103"/>
      <c r="E86" s="103"/>
      <c r="F86" s="53" t="s">
        <v>38</v>
      </c>
      <c r="G86" s="101">
        <v>29812</v>
      </c>
      <c r="H86" s="101"/>
      <c r="I86" s="9">
        <v>29812</v>
      </c>
      <c r="J86" s="9">
        <v>29812</v>
      </c>
      <c r="K86" s="9">
        <v>0</v>
      </c>
      <c r="L86" s="9">
        <v>29812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1">
        <v>0</v>
      </c>
      <c r="U86" s="101"/>
      <c r="V86" s="101">
        <v>0</v>
      </c>
      <c r="W86" s="101"/>
    </row>
    <row r="87" spans="1:23" ht="18" customHeight="1">
      <c r="A87" s="104">
        <v>855</v>
      </c>
      <c r="B87" s="104"/>
      <c r="C87" s="104"/>
      <c r="D87" s="106" t="s">
        <v>144</v>
      </c>
      <c r="E87" s="106"/>
      <c r="F87" s="53" t="s">
        <v>35</v>
      </c>
      <c r="G87" s="101">
        <v>6272464</v>
      </c>
      <c r="H87" s="101"/>
      <c r="I87" s="9">
        <v>6247464</v>
      </c>
      <c r="J87" s="9">
        <v>4551405</v>
      </c>
      <c r="K87" s="9">
        <v>3155511</v>
      </c>
      <c r="L87" s="9">
        <v>1395894</v>
      </c>
      <c r="M87" s="9">
        <v>257200</v>
      </c>
      <c r="N87" s="9">
        <v>1438859</v>
      </c>
      <c r="O87" s="9">
        <v>0</v>
      </c>
      <c r="P87" s="9">
        <v>0</v>
      </c>
      <c r="Q87" s="9">
        <v>0</v>
      </c>
      <c r="R87" s="9">
        <v>25000</v>
      </c>
      <c r="S87" s="9">
        <v>25000</v>
      </c>
      <c r="T87" s="101">
        <v>0</v>
      </c>
      <c r="U87" s="101"/>
      <c r="V87" s="101">
        <v>0</v>
      </c>
      <c r="W87" s="101"/>
    </row>
    <row r="88" spans="1:23" ht="17.25" customHeight="1">
      <c r="A88" s="104"/>
      <c r="B88" s="104"/>
      <c r="C88" s="104"/>
      <c r="D88" s="106"/>
      <c r="E88" s="106"/>
      <c r="F88" s="53" t="s">
        <v>36</v>
      </c>
      <c r="G88" s="101">
        <v>0</v>
      </c>
      <c r="H88" s="101"/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01">
        <v>0</v>
      </c>
      <c r="U88" s="101"/>
      <c r="V88" s="101">
        <v>0</v>
      </c>
      <c r="W88" s="101"/>
    </row>
    <row r="89" spans="1:23" ht="19.5" customHeight="1">
      <c r="A89" s="104"/>
      <c r="B89" s="104"/>
      <c r="C89" s="104"/>
      <c r="D89" s="106"/>
      <c r="E89" s="106"/>
      <c r="F89" s="53" t="s">
        <v>37</v>
      </c>
      <c r="G89" s="101">
        <v>28108</v>
      </c>
      <c r="H89" s="101"/>
      <c r="I89" s="9">
        <v>28108</v>
      </c>
      <c r="J89" s="9">
        <v>28108</v>
      </c>
      <c r="K89" s="9">
        <v>8134</v>
      </c>
      <c r="L89" s="9">
        <v>19974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01">
        <v>0</v>
      </c>
      <c r="U89" s="101"/>
      <c r="V89" s="101">
        <v>0</v>
      </c>
      <c r="W89" s="101"/>
    </row>
    <row r="90" spans="1:23" ht="21.75" customHeight="1" thickBot="1">
      <c r="A90" s="104"/>
      <c r="B90" s="104"/>
      <c r="C90" s="104"/>
      <c r="D90" s="106"/>
      <c r="E90" s="106"/>
      <c r="F90" s="53" t="s">
        <v>38</v>
      </c>
      <c r="G90" s="101">
        <v>6300572</v>
      </c>
      <c r="H90" s="101"/>
      <c r="I90" s="9">
        <v>6275572</v>
      </c>
      <c r="J90" s="9">
        <v>4579513</v>
      </c>
      <c r="K90" s="9">
        <v>3163645</v>
      </c>
      <c r="L90" s="9">
        <v>1415868</v>
      </c>
      <c r="M90" s="9">
        <v>257200</v>
      </c>
      <c r="N90" s="9">
        <v>1438859</v>
      </c>
      <c r="O90" s="9">
        <v>0</v>
      </c>
      <c r="P90" s="9">
        <v>0</v>
      </c>
      <c r="Q90" s="9">
        <v>0</v>
      </c>
      <c r="R90" s="9">
        <v>25000</v>
      </c>
      <c r="S90" s="9">
        <v>25000</v>
      </c>
      <c r="T90" s="101">
        <v>0</v>
      </c>
      <c r="U90" s="101"/>
      <c r="V90" s="101">
        <v>0</v>
      </c>
      <c r="W90" s="101"/>
    </row>
    <row r="91" spans="1:23" ht="18" customHeight="1" thickBot="1">
      <c r="A91" s="102"/>
      <c r="B91" s="102"/>
      <c r="C91" s="102">
        <v>85510</v>
      </c>
      <c r="D91" s="103" t="s">
        <v>145</v>
      </c>
      <c r="E91" s="103"/>
      <c r="F91" s="54" t="s">
        <v>35</v>
      </c>
      <c r="G91" s="105">
        <v>4677564</v>
      </c>
      <c r="H91" s="105"/>
      <c r="I91" s="10">
        <v>4652564</v>
      </c>
      <c r="J91" s="10">
        <v>4445645</v>
      </c>
      <c r="K91" s="10">
        <v>3050780</v>
      </c>
      <c r="L91" s="10">
        <v>1394865</v>
      </c>
      <c r="M91" s="10">
        <v>93200</v>
      </c>
      <c r="N91" s="10">
        <v>113719</v>
      </c>
      <c r="O91" s="10">
        <v>0</v>
      </c>
      <c r="P91" s="10">
        <v>0</v>
      </c>
      <c r="Q91" s="10">
        <v>0</v>
      </c>
      <c r="R91" s="10">
        <v>25000</v>
      </c>
      <c r="S91" s="10">
        <v>25000</v>
      </c>
      <c r="T91" s="105">
        <v>0</v>
      </c>
      <c r="U91" s="105"/>
      <c r="V91" s="105">
        <v>0</v>
      </c>
      <c r="W91" s="105"/>
    </row>
    <row r="92" spans="1:23" ht="13.5" thickBot="1">
      <c r="A92" s="102"/>
      <c r="B92" s="102"/>
      <c r="C92" s="102"/>
      <c r="D92" s="103"/>
      <c r="E92" s="103"/>
      <c r="F92" s="53" t="s">
        <v>36</v>
      </c>
      <c r="G92" s="101">
        <v>0</v>
      </c>
      <c r="H92" s="101"/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01">
        <v>0</v>
      </c>
      <c r="U92" s="101"/>
      <c r="V92" s="101">
        <v>0</v>
      </c>
      <c r="W92" s="101"/>
    </row>
    <row r="93" spans="1:23" ht="18" customHeight="1" thickBot="1">
      <c r="A93" s="102"/>
      <c r="B93" s="102"/>
      <c r="C93" s="102"/>
      <c r="D93" s="103"/>
      <c r="E93" s="103"/>
      <c r="F93" s="53" t="s">
        <v>37</v>
      </c>
      <c r="G93" s="101">
        <v>28108</v>
      </c>
      <c r="H93" s="101"/>
      <c r="I93" s="9">
        <v>28108</v>
      </c>
      <c r="J93" s="9">
        <v>28108</v>
      </c>
      <c r="K93" s="9">
        <v>8134</v>
      </c>
      <c r="L93" s="9">
        <v>19974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01">
        <v>0</v>
      </c>
      <c r="U93" s="101"/>
      <c r="V93" s="101">
        <v>0</v>
      </c>
      <c r="W93" s="101"/>
    </row>
    <row r="94" spans="1:23" ht="18.75" customHeight="1">
      <c r="A94" s="102"/>
      <c r="B94" s="102"/>
      <c r="C94" s="102"/>
      <c r="D94" s="103"/>
      <c r="E94" s="103"/>
      <c r="F94" s="53" t="s">
        <v>38</v>
      </c>
      <c r="G94" s="101">
        <v>4705672</v>
      </c>
      <c r="H94" s="101"/>
      <c r="I94" s="9">
        <v>4680672</v>
      </c>
      <c r="J94" s="9">
        <v>4473753</v>
      </c>
      <c r="K94" s="9">
        <v>3058914</v>
      </c>
      <c r="L94" s="9">
        <v>1414839</v>
      </c>
      <c r="M94" s="9">
        <v>93200</v>
      </c>
      <c r="N94" s="9">
        <v>113719</v>
      </c>
      <c r="O94" s="9">
        <v>0</v>
      </c>
      <c r="P94" s="9">
        <v>0</v>
      </c>
      <c r="Q94" s="9">
        <v>0</v>
      </c>
      <c r="R94" s="9">
        <v>25000</v>
      </c>
      <c r="S94" s="9">
        <v>25000</v>
      </c>
      <c r="T94" s="101">
        <v>0</v>
      </c>
      <c r="U94" s="101"/>
      <c r="V94" s="101">
        <v>0</v>
      </c>
      <c r="W94" s="101"/>
    </row>
    <row r="95" spans="1:23" ht="17.25" customHeight="1">
      <c r="A95" s="109" t="s">
        <v>16</v>
      </c>
      <c r="B95" s="109"/>
      <c r="C95" s="109"/>
      <c r="D95" s="109"/>
      <c r="E95" s="109"/>
      <c r="F95" s="53" t="s">
        <v>35</v>
      </c>
      <c r="G95" s="110">
        <v>96742465</v>
      </c>
      <c r="H95" s="110"/>
      <c r="I95" s="11">
        <v>77781594</v>
      </c>
      <c r="J95" s="11">
        <v>72402944</v>
      </c>
      <c r="K95" s="11">
        <v>48764722</v>
      </c>
      <c r="L95" s="11">
        <v>23638222</v>
      </c>
      <c r="M95" s="11">
        <v>1504986</v>
      </c>
      <c r="N95" s="11">
        <v>2740752</v>
      </c>
      <c r="O95" s="11">
        <v>825489</v>
      </c>
      <c r="P95" s="11">
        <v>282098</v>
      </c>
      <c r="Q95" s="11">
        <v>25325</v>
      </c>
      <c r="R95" s="11">
        <v>18960871</v>
      </c>
      <c r="S95" s="11">
        <v>16176371</v>
      </c>
      <c r="T95" s="110">
        <v>11560023</v>
      </c>
      <c r="U95" s="110"/>
      <c r="V95" s="110">
        <v>2784500</v>
      </c>
      <c r="W95" s="110"/>
    </row>
    <row r="96" spans="1:23" ht="17.25" customHeight="1">
      <c r="A96" s="109"/>
      <c r="B96" s="109"/>
      <c r="C96" s="109"/>
      <c r="D96" s="109"/>
      <c r="E96" s="109"/>
      <c r="F96" s="53" t="s">
        <v>36</v>
      </c>
      <c r="G96" s="110">
        <v>-198450</v>
      </c>
      <c r="H96" s="110"/>
      <c r="I96" s="11">
        <v>-198450</v>
      </c>
      <c r="J96" s="11">
        <v>-194233</v>
      </c>
      <c r="K96" s="11">
        <v>-71655</v>
      </c>
      <c r="L96" s="11">
        <v>-122578</v>
      </c>
      <c r="M96" s="11">
        <v>-2000</v>
      </c>
      <c r="N96" s="11">
        <v>-2217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0">
        <v>0</v>
      </c>
      <c r="U96" s="110"/>
      <c r="V96" s="110">
        <v>0</v>
      </c>
      <c r="W96" s="110"/>
    </row>
    <row r="97" spans="1:23" ht="19.5" customHeight="1">
      <c r="A97" s="109"/>
      <c r="B97" s="109"/>
      <c r="C97" s="109"/>
      <c r="D97" s="109"/>
      <c r="E97" s="109"/>
      <c r="F97" s="53" t="s">
        <v>37</v>
      </c>
      <c r="G97" s="110">
        <v>410959</v>
      </c>
      <c r="H97" s="110"/>
      <c r="I97" s="11">
        <v>356959</v>
      </c>
      <c r="J97" s="11">
        <v>351572</v>
      </c>
      <c r="K97" s="11">
        <v>144141</v>
      </c>
      <c r="L97" s="11">
        <v>207431</v>
      </c>
      <c r="M97" s="11">
        <v>2000</v>
      </c>
      <c r="N97" s="11">
        <v>3387</v>
      </c>
      <c r="O97" s="11">
        <v>0</v>
      </c>
      <c r="P97" s="11">
        <v>0</v>
      </c>
      <c r="Q97" s="11">
        <v>0</v>
      </c>
      <c r="R97" s="11">
        <v>54000</v>
      </c>
      <c r="S97" s="11">
        <v>54000</v>
      </c>
      <c r="T97" s="110">
        <v>0</v>
      </c>
      <c r="U97" s="110"/>
      <c r="V97" s="110">
        <v>0</v>
      </c>
      <c r="W97" s="110"/>
    </row>
    <row r="98" spans="1:23" ht="18.75" customHeight="1">
      <c r="A98" s="109"/>
      <c r="B98" s="109"/>
      <c r="C98" s="109"/>
      <c r="D98" s="109"/>
      <c r="E98" s="109"/>
      <c r="F98" s="53" t="s">
        <v>38</v>
      </c>
      <c r="G98" s="110">
        <v>96954974</v>
      </c>
      <c r="H98" s="110"/>
      <c r="I98" s="11">
        <v>77940103</v>
      </c>
      <c r="J98" s="11">
        <v>72560283</v>
      </c>
      <c r="K98" s="11">
        <v>48837208</v>
      </c>
      <c r="L98" s="11">
        <v>23723075</v>
      </c>
      <c r="M98" s="11">
        <v>1504986</v>
      </c>
      <c r="N98" s="11">
        <v>2741922</v>
      </c>
      <c r="O98" s="11">
        <v>825489</v>
      </c>
      <c r="P98" s="11">
        <v>282098</v>
      </c>
      <c r="Q98" s="11">
        <v>25325</v>
      </c>
      <c r="R98" s="11">
        <v>19014871</v>
      </c>
      <c r="S98" s="11">
        <v>16230371</v>
      </c>
      <c r="T98" s="110">
        <v>11560023</v>
      </c>
      <c r="U98" s="110"/>
      <c r="V98" s="110">
        <v>2784500</v>
      </c>
      <c r="W98" s="110"/>
    </row>
  </sheetData>
  <sheetProtection/>
  <mergeCells count="355">
    <mergeCell ref="G98:H98"/>
    <mergeCell ref="T98:U98"/>
    <mergeCell ref="V98:W98"/>
    <mergeCell ref="T94:U94"/>
    <mergeCell ref="V94:W94"/>
    <mergeCell ref="A95:E98"/>
    <mergeCell ref="G95:H95"/>
    <mergeCell ref="T95:U95"/>
    <mergeCell ref="V95:W95"/>
    <mergeCell ref="G96:H96"/>
    <mergeCell ref="T96:U96"/>
    <mergeCell ref="V96:W96"/>
    <mergeCell ref="G97:H97"/>
    <mergeCell ref="T97:U97"/>
    <mergeCell ref="V97:W97"/>
    <mergeCell ref="T91:U91"/>
    <mergeCell ref="V91:W91"/>
    <mergeCell ref="G92:H92"/>
    <mergeCell ref="T92:U92"/>
    <mergeCell ref="V92:W92"/>
    <mergeCell ref="G93:H93"/>
    <mergeCell ref="T93:U93"/>
    <mergeCell ref="V93:W93"/>
    <mergeCell ref="D87:E90"/>
    <mergeCell ref="A91:B94"/>
    <mergeCell ref="C91:C94"/>
    <mergeCell ref="D91:E94"/>
    <mergeCell ref="G91:H91"/>
    <mergeCell ref="G94:H94"/>
    <mergeCell ref="V28:W28"/>
    <mergeCell ref="V25:W25"/>
    <mergeCell ref="V27:W27"/>
    <mergeCell ref="G28:H28"/>
    <mergeCell ref="T28:U28"/>
    <mergeCell ref="G26:H26"/>
    <mergeCell ref="T26:U26"/>
    <mergeCell ref="V26:W26"/>
    <mergeCell ref="C19:C22"/>
    <mergeCell ref="D19:E22"/>
    <mergeCell ref="G19:H19"/>
    <mergeCell ref="T19:U19"/>
    <mergeCell ref="T25:U25"/>
    <mergeCell ref="V21:W21"/>
    <mergeCell ref="G22:H22"/>
    <mergeCell ref="G25:H25"/>
    <mergeCell ref="V30:W30"/>
    <mergeCell ref="V22:W22"/>
    <mergeCell ref="A23:B26"/>
    <mergeCell ref="C23:C26"/>
    <mergeCell ref="D23:E26"/>
    <mergeCell ref="G23:H23"/>
    <mergeCell ref="T23:U23"/>
    <mergeCell ref="V29:W29"/>
    <mergeCell ref="G27:H27"/>
    <mergeCell ref="T27:U27"/>
    <mergeCell ref="A19:B22"/>
    <mergeCell ref="G29:H29"/>
    <mergeCell ref="T29:U29"/>
    <mergeCell ref="A15:B18"/>
    <mergeCell ref="C15:C18"/>
    <mergeCell ref="D15:E18"/>
    <mergeCell ref="G15:H15"/>
    <mergeCell ref="T15:U15"/>
    <mergeCell ref="A27:B30"/>
    <mergeCell ref="C27:C30"/>
    <mergeCell ref="G30:H30"/>
    <mergeCell ref="T30:U30"/>
    <mergeCell ref="G20:H20"/>
    <mergeCell ref="T20:U20"/>
    <mergeCell ref="T21:U21"/>
    <mergeCell ref="V20:W20"/>
    <mergeCell ref="G21:H21"/>
    <mergeCell ref="G24:H24"/>
    <mergeCell ref="T24:U24"/>
    <mergeCell ref="V24:W24"/>
    <mergeCell ref="V17:W17"/>
    <mergeCell ref="V18:W18"/>
    <mergeCell ref="G18:H18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T13:U13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G4:H9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A35:B38"/>
    <mergeCell ref="C35:C38"/>
    <mergeCell ref="D35:E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5:B58"/>
    <mergeCell ref="C55:C58"/>
    <mergeCell ref="D55:E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V84:W84"/>
    <mergeCell ref="G85:H85"/>
    <mergeCell ref="T85:U85"/>
    <mergeCell ref="V85:W85"/>
    <mergeCell ref="G86:H86"/>
    <mergeCell ref="T86:U86"/>
    <mergeCell ref="V86:W86"/>
    <mergeCell ref="G84:H84"/>
    <mergeCell ref="A83:B86"/>
    <mergeCell ref="C83:C86"/>
    <mergeCell ref="D83:E86"/>
    <mergeCell ref="G87:H87"/>
    <mergeCell ref="T87:U87"/>
    <mergeCell ref="G90:H90"/>
    <mergeCell ref="T90:U90"/>
    <mergeCell ref="T84:U84"/>
    <mergeCell ref="A87:B90"/>
    <mergeCell ref="C87:C90"/>
    <mergeCell ref="V90:W90"/>
    <mergeCell ref="V87:W87"/>
    <mergeCell ref="G88:H88"/>
    <mergeCell ref="T88:U88"/>
    <mergeCell ref="V88:W88"/>
    <mergeCell ref="G89:H89"/>
    <mergeCell ref="T89:U89"/>
    <mergeCell ref="V89:W8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4"/>
  <sheetViews>
    <sheetView zoomScalePageLayoutView="0" workbookViewId="0" topLeftCell="A4">
      <pane ySplit="2010" topLeftCell="A1" activePane="bottomLeft" state="split"/>
      <selection pane="topLeft" activeCell="A2" sqref="A2:M2"/>
      <selection pane="bottomLeft" activeCell="R9" sqref="R9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51.75" customHeight="1">
      <c r="A1" s="27"/>
      <c r="B1" s="27"/>
      <c r="C1" s="27"/>
      <c r="D1" s="27"/>
      <c r="E1" s="27"/>
      <c r="F1" s="27"/>
      <c r="G1" s="27"/>
      <c r="H1" s="27"/>
      <c r="I1" s="27"/>
      <c r="J1" s="127" t="s">
        <v>245</v>
      </c>
      <c r="K1" s="127"/>
      <c r="L1" s="127"/>
      <c r="M1" s="127"/>
    </row>
    <row r="2" spans="1:13" ht="15.75">
      <c r="A2" s="128" t="s">
        <v>111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8" t="s">
        <v>0</v>
      </c>
    </row>
    <row r="4" spans="1:13" ht="12.75">
      <c r="A4" s="124" t="s">
        <v>73</v>
      </c>
      <c r="B4" s="124" t="s">
        <v>1</v>
      </c>
      <c r="C4" s="124" t="s">
        <v>72</v>
      </c>
      <c r="D4" s="124" t="s">
        <v>110</v>
      </c>
      <c r="E4" s="124" t="s">
        <v>109</v>
      </c>
      <c r="F4" s="116" t="s">
        <v>71</v>
      </c>
      <c r="G4" s="117"/>
      <c r="H4" s="117"/>
      <c r="I4" s="117"/>
      <c r="J4" s="117"/>
      <c r="K4" s="117"/>
      <c r="L4" s="118"/>
      <c r="M4" s="124" t="s">
        <v>70</v>
      </c>
    </row>
    <row r="5" spans="1:13" ht="12.75">
      <c r="A5" s="124"/>
      <c r="B5" s="124"/>
      <c r="C5" s="124"/>
      <c r="D5" s="124"/>
      <c r="E5" s="124"/>
      <c r="F5" s="124" t="s">
        <v>108</v>
      </c>
      <c r="G5" s="124" t="s">
        <v>69</v>
      </c>
      <c r="H5" s="124"/>
      <c r="I5" s="124"/>
      <c r="J5" s="124"/>
      <c r="K5" s="124"/>
      <c r="L5" s="124"/>
      <c r="M5" s="124"/>
    </row>
    <row r="6" spans="1:13" ht="12.75">
      <c r="A6" s="124"/>
      <c r="B6" s="124"/>
      <c r="C6" s="124"/>
      <c r="D6" s="124"/>
      <c r="E6" s="124"/>
      <c r="F6" s="124"/>
      <c r="G6" s="124" t="s">
        <v>68</v>
      </c>
      <c r="H6" s="124" t="s">
        <v>67</v>
      </c>
      <c r="I6" s="30" t="s">
        <v>27</v>
      </c>
      <c r="J6" s="124" t="s">
        <v>107</v>
      </c>
      <c r="K6" s="124"/>
      <c r="L6" s="124" t="s">
        <v>66</v>
      </c>
      <c r="M6" s="124"/>
    </row>
    <row r="7" spans="1:13" ht="12.75">
      <c r="A7" s="124"/>
      <c r="B7" s="124"/>
      <c r="C7" s="124"/>
      <c r="D7" s="124"/>
      <c r="E7" s="124"/>
      <c r="F7" s="124"/>
      <c r="G7" s="124"/>
      <c r="H7" s="124"/>
      <c r="I7" s="124" t="s">
        <v>65</v>
      </c>
      <c r="J7" s="124"/>
      <c r="K7" s="124"/>
      <c r="L7" s="124"/>
      <c r="M7" s="124"/>
    </row>
    <row r="8" spans="1:13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59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122">
        <v>10</v>
      </c>
      <c r="K10" s="123"/>
      <c r="L10" s="31">
        <v>11</v>
      </c>
      <c r="M10" s="31">
        <v>12</v>
      </c>
    </row>
    <row r="11" spans="1:13" ht="68.25">
      <c r="A11" s="23" t="s">
        <v>64</v>
      </c>
      <c r="B11" s="23">
        <v>600</v>
      </c>
      <c r="C11" s="23">
        <v>60013</v>
      </c>
      <c r="D11" s="55" t="s">
        <v>143</v>
      </c>
      <c r="E11" s="21">
        <v>30000</v>
      </c>
      <c r="F11" s="21">
        <v>0</v>
      </c>
      <c r="G11" s="21">
        <v>0</v>
      </c>
      <c r="H11" s="21">
        <v>0</v>
      </c>
      <c r="I11" s="21">
        <v>0</v>
      </c>
      <c r="J11" s="111" t="s">
        <v>54</v>
      </c>
      <c r="K11" s="112"/>
      <c r="L11" s="21">
        <v>0</v>
      </c>
      <c r="M11" s="20" t="s">
        <v>105</v>
      </c>
    </row>
    <row r="12" spans="1:13" ht="12.75">
      <c r="A12" s="23"/>
      <c r="B12" s="23"/>
      <c r="C12" s="23"/>
      <c r="D12" s="22" t="s">
        <v>97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113">
        <v>0</v>
      </c>
      <c r="K12" s="114"/>
      <c r="L12" s="21">
        <v>0</v>
      </c>
      <c r="M12" s="20"/>
    </row>
    <row r="13" spans="1:13" ht="12.75">
      <c r="A13" s="23"/>
      <c r="B13" s="23"/>
      <c r="C13" s="23"/>
      <c r="D13" s="22" t="s">
        <v>96</v>
      </c>
      <c r="E13" s="21">
        <f>E11</f>
        <v>30000</v>
      </c>
      <c r="F13" s="21">
        <f>F11</f>
        <v>0</v>
      </c>
      <c r="G13" s="21">
        <f>G11</f>
        <v>0</v>
      </c>
      <c r="H13" s="21">
        <v>0</v>
      </c>
      <c r="I13" s="21">
        <v>0</v>
      </c>
      <c r="J13" s="113">
        <v>0</v>
      </c>
      <c r="K13" s="114"/>
      <c r="L13" s="21">
        <f>L11</f>
        <v>0</v>
      </c>
      <c r="M13" s="20"/>
    </row>
    <row r="14" spans="1:13" ht="63" customHeight="1">
      <c r="A14" s="23" t="s">
        <v>63</v>
      </c>
      <c r="B14" s="23">
        <v>600</v>
      </c>
      <c r="C14" s="23">
        <v>60014</v>
      </c>
      <c r="D14" s="25" t="s">
        <v>147</v>
      </c>
      <c r="E14" s="21">
        <v>1380000</v>
      </c>
      <c r="F14" s="21">
        <f>F15</f>
        <v>0</v>
      </c>
      <c r="G14" s="21"/>
      <c r="H14" s="21">
        <v>0</v>
      </c>
      <c r="I14" s="21">
        <v>0</v>
      </c>
      <c r="J14" s="111" t="s">
        <v>146</v>
      </c>
      <c r="K14" s="112"/>
      <c r="L14" s="21">
        <v>0</v>
      </c>
      <c r="M14" s="20" t="s">
        <v>105</v>
      </c>
    </row>
    <row r="15" spans="1:13" ht="12.75">
      <c r="A15" s="23"/>
      <c r="B15" s="23"/>
      <c r="C15" s="23"/>
      <c r="D15" s="22" t="s">
        <v>97</v>
      </c>
      <c r="E15" s="21">
        <f>E14</f>
        <v>1380000</v>
      </c>
      <c r="F15" s="21">
        <f>G15+H15++J15+L15</f>
        <v>0</v>
      </c>
      <c r="G15" s="21"/>
      <c r="H15" s="21">
        <v>0</v>
      </c>
      <c r="I15" s="21">
        <v>0</v>
      </c>
      <c r="J15" s="113"/>
      <c r="K15" s="114"/>
      <c r="L15" s="21">
        <v>0</v>
      </c>
      <c r="M15" s="20"/>
    </row>
    <row r="16" spans="1:13" ht="12.75">
      <c r="A16" s="23"/>
      <c r="B16" s="23"/>
      <c r="C16" s="23"/>
      <c r="D16" s="22" t="s">
        <v>96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13">
        <v>0</v>
      </c>
      <c r="K16" s="114"/>
      <c r="L16" s="21">
        <f>L14</f>
        <v>0</v>
      </c>
      <c r="M16" s="20"/>
    </row>
    <row r="17" spans="1:13" ht="68.25">
      <c r="A17" s="23" t="s">
        <v>62</v>
      </c>
      <c r="B17" s="23">
        <v>600</v>
      </c>
      <c r="C17" s="23">
        <v>60014</v>
      </c>
      <c r="D17" s="25" t="s">
        <v>148</v>
      </c>
      <c r="E17" s="21">
        <v>780994</v>
      </c>
      <c r="F17" s="21">
        <f>F18</f>
        <v>0</v>
      </c>
      <c r="G17" s="21"/>
      <c r="H17" s="21">
        <v>0</v>
      </c>
      <c r="I17" s="21">
        <v>0</v>
      </c>
      <c r="J17" s="111" t="s">
        <v>146</v>
      </c>
      <c r="K17" s="112"/>
      <c r="L17" s="21">
        <v>0</v>
      </c>
      <c r="M17" s="20" t="s">
        <v>105</v>
      </c>
    </row>
    <row r="18" spans="1:13" ht="12.75">
      <c r="A18" s="23"/>
      <c r="B18" s="23"/>
      <c r="C18" s="23"/>
      <c r="D18" s="22" t="s">
        <v>97</v>
      </c>
      <c r="E18" s="21">
        <f>E17</f>
        <v>780994</v>
      </c>
      <c r="F18" s="21">
        <f>G18+H18++J18+L18</f>
        <v>0</v>
      </c>
      <c r="G18" s="21"/>
      <c r="H18" s="21">
        <v>0</v>
      </c>
      <c r="I18" s="21">
        <v>0</v>
      </c>
      <c r="J18" s="113"/>
      <c r="K18" s="114"/>
      <c r="L18" s="21">
        <v>0</v>
      </c>
      <c r="M18" s="20"/>
    </row>
    <row r="19" spans="1:13" ht="12.75">
      <c r="A19" s="23"/>
      <c r="B19" s="23"/>
      <c r="C19" s="23"/>
      <c r="D19" s="22" t="s">
        <v>96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113">
        <v>0</v>
      </c>
      <c r="K19" s="114"/>
      <c r="L19" s="21">
        <f>L17</f>
        <v>0</v>
      </c>
      <c r="M19" s="20"/>
    </row>
    <row r="20" spans="1:13" ht="48.75">
      <c r="A20" s="23" t="s">
        <v>61</v>
      </c>
      <c r="B20" s="23">
        <v>600</v>
      </c>
      <c r="C20" s="23">
        <v>60014</v>
      </c>
      <c r="D20" s="25" t="s">
        <v>149</v>
      </c>
      <c r="E20" s="21">
        <v>839300</v>
      </c>
      <c r="F20" s="21">
        <f>F21</f>
        <v>0</v>
      </c>
      <c r="G20" s="21"/>
      <c r="H20" s="21">
        <v>0</v>
      </c>
      <c r="I20" s="21">
        <v>0</v>
      </c>
      <c r="J20" s="111" t="s">
        <v>146</v>
      </c>
      <c r="K20" s="112"/>
      <c r="L20" s="21">
        <v>0</v>
      </c>
      <c r="M20" s="20" t="s">
        <v>105</v>
      </c>
    </row>
    <row r="21" spans="1:13" ht="12.75">
      <c r="A21" s="23"/>
      <c r="B21" s="23"/>
      <c r="C21" s="23"/>
      <c r="D21" s="22" t="s">
        <v>97</v>
      </c>
      <c r="E21" s="21">
        <f>E20</f>
        <v>839300</v>
      </c>
      <c r="F21" s="21">
        <f>G21+H21++J21+L21</f>
        <v>0</v>
      </c>
      <c r="G21" s="21"/>
      <c r="H21" s="21">
        <v>0</v>
      </c>
      <c r="I21" s="21">
        <v>0</v>
      </c>
      <c r="J21" s="113"/>
      <c r="K21" s="114"/>
      <c r="L21" s="21">
        <v>0</v>
      </c>
      <c r="M21" s="20"/>
    </row>
    <row r="22" spans="1:13" ht="12.75">
      <c r="A22" s="23"/>
      <c r="B22" s="23"/>
      <c r="C22" s="23"/>
      <c r="D22" s="22" t="s">
        <v>96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113">
        <v>0</v>
      </c>
      <c r="K22" s="114"/>
      <c r="L22" s="21">
        <f>L20</f>
        <v>0</v>
      </c>
      <c r="M22" s="20"/>
    </row>
    <row r="23" spans="1:13" ht="78">
      <c r="A23" s="23" t="s">
        <v>60</v>
      </c>
      <c r="B23" s="23">
        <v>600</v>
      </c>
      <c r="C23" s="23">
        <v>60014</v>
      </c>
      <c r="D23" s="25" t="s">
        <v>106</v>
      </c>
      <c r="E23" s="21">
        <v>1585698</v>
      </c>
      <c r="F23" s="21">
        <f>F24</f>
        <v>1585698</v>
      </c>
      <c r="G23" s="21">
        <v>396425</v>
      </c>
      <c r="H23" s="21">
        <v>0</v>
      </c>
      <c r="I23" s="21">
        <v>0</v>
      </c>
      <c r="J23" s="111" t="s">
        <v>159</v>
      </c>
      <c r="K23" s="112"/>
      <c r="L23" s="21">
        <v>0</v>
      </c>
      <c r="M23" s="20" t="s">
        <v>105</v>
      </c>
    </row>
    <row r="24" spans="1:13" ht="12.75">
      <c r="A24" s="23"/>
      <c r="B24" s="23"/>
      <c r="C24" s="23"/>
      <c r="D24" s="22" t="s">
        <v>97</v>
      </c>
      <c r="E24" s="21">
        <f>E23</f>
        <v>1585698</v>
      </c>
      <c r="F24" s="21">
        <f>G24+H24++J24+L24</f>
        <v>1585698</v>
      </c>
      <c r="G24" s="21">
        <v>396425</v>
      </c>
      <c r="H24" s="21">
        <v>0</v>
      </c>
      <c r="I24" s="21">
        <v>0</v>
      </c>
      <c r="J24" s="113">
        <v>1189273</v>
      </c>
      <c r="K24" s="114"/>
      <c r="L24" s="21">
        <v>0</v>
      </c>
      <c r="M24" s="20"/>
    </row>
    <row r="25" spans="1:13" ht="12.75">
      <c r="A25" s="23"/>
      <c r="B25" s="23"/>
      <c r="C25" s="23"/>
      <c r="D25" s="22" t="s">
        <v>96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113">
        <v>0</v>
      </c>
      <c r="K25" s="114"/>
      <c r="L25" s="21">
        <f>L23</f>
        <v>0</v>
      </c>
      <c r="M25" s="20"/>
    </row>
    <row r="26" spans="1:13" ht="67.5">
      <c r="A26" s="23" t="s">
        <v>59</v>
      </c>
      <c r="B26" s="23">
        <v>630</v>
      </c>
      <c r="C26" s="23">
        <v>63095</v>
      </c>
      <c r="D26" s="24" t="s">
        <v>104</v>
      </c>
      <c r="E26" s="21">
        <v>1660</v>
      </c>
      <c r="F26" s="21">
        <f>F27</f>
        <v>332</v>
      </c>
      <c r="G26" s="21">
        <v>332</v>
      </c>
      <c r="H26" s="21">
        <v>0</v>
      </c>
      <c r="I26" s="21">
        <v>0</v>
      </c>
      <c r="J26" s="111" t="s">
        <v>54</v>
      </c>
      <c r="K26" s="112"/>
      <c r="L26" s="21">
        <v>0</v>
      </c>
      <c r="M26" s="20" t="s">
        <v>52</v>
      </c>
    </row>
    <row r="27" spans="1:13" ht="12.75">
      <c r="A27" s="23"/>
      <c r="B27" s="23"/>
      <c r="C27" s="23"/>
      <c r="D27" s="22" t="s">
        <v>97</v>
      </c>
      <c r="E27" s="21">
        <v>1660</v>
      </c>
      <c r="F27" s="21">
        <f>G27+H27++J27+L27</f>
        <v>332</v>
      </c>
      <c r="G27" s="21">
        <f>G26</f>
        <v>332</v>
      </c>
      <c r="H27" s="21">
        <v>0</v>
      </c>
      <c r="I27" s="21">
        <v>0</v>
      </c>
      <c r="J27" s="113">
        <v>0</v>
      </c>
      <c r="K27" s="114"/>
      <c r="L27" s="21">
        <v>0</v>
      </c>
      <c r="M27" s="20"/>
    </row>
    <row r="28" spans="1:13" ht="12.75">
      <c r="A28" s="23"/>
      <c r="B28" s="23"/>
      <c r="C28" s="23"/>
      <c r="D28" s="22" t="s">
        <v>96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113">
        <v>0</v>
      </c>
      <c r="K28" s="114"/>
      <c r="L28" s="21">
        <f>L26</f>
        <v>0</v>
      </c>
      <c r="M28" s="20"/>
    </row>
    <row r="29" spans="1:13" ht="78.75">
      <c r="A29" s="23" t="s">
        <v>58</v>
      </c>
      <c r="B29" s="23">
        <v>700</v>
      </c>
      <c r="C29" s="23">
        <v>70005</v>
      </c>
      <c r="D29" s="22" t="s">
        <v>142</v>
      </c>
      <c r="E29" s="21">
        <v>6150</v>
      </c>
      <c r="F29" s="21">
        <f>G29+H29+L29</f>
        <v>0</v>
      </c>
      <c r="G29" s="21">
        <v>0</v>
      </c>
      <c r="H29" s="21">
        <v>0</v>
      </c>
      <c r="I29" s="21">
        <v>0</v>
      </c>
      <c r="J29" s="111" t="s">
        <v>54</v>
      </c>
      <c r="K29" s="112"/>
      <c r="L29" s="21">
        <v>0</v>
      </c>
      <c r="M29" s="20" t="s">
        <v>52</v>
      </c>
    </row>
    <row r="30" spans="1:13" ht="12.75">
      <c r="A30" s="23"/>
      <c r="B30" s="23"/>
      <c r="C30" s="23"/>
      <c r="D30" s="22" t="s">
        <v>97</v>
      </c>
      <c r="E30" s="21">
        <f>E29</f>
        <v>6150</v>
      </c>
      <c r="F30" s="21">
        <f>F29</f>
        <v>0</v>
      </c>
      <c r="G30" s="21">
        <f>G29</f>
        <v>0</v>
      </c>
      <c r="H30" s="21">
        <v>0</v>
      </c>
      <c r="I30" s="21">
        <v>0</v>
      </c>
      <c r="J30" s="113">
        <v>0</v>
      </c>
      <c r="K30" s="114"/>
      <c r="L30" s="21">
        <v>0</v>
      </c>
      <c r="M30" s="20"/>
    </row>
    <row r="31" spans="1:13" ht="12.75">
      <c r="A31" s="23"/>
      <c r="B31" s="23"/>
      <c r="C31" s="23"/>
      <c r="D31" s="22" t="s">
        <v>96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113">
        <v>0</v>
      </c>
      <c r="K31" s="114"/>
      <c r="L31" s="21">
        <f>L29</f>
        <v>0</v>
      </c>
      <c r="M31" s="20"/>
    </row>
    <row r="32" spans="1:13" ht="56.25">
      <c r="A32" s="23" t="s">
        <v>57</v>
      </c>
      <c r="B32" s="64" t="s">
        <v>154</v>
      </c>
      <c r="C32" s="23" t="s">
        <v>155</v>
      </c>
      <c r="D32" s="22" t="s">
        <v>158</v>
      </c>
      <c r="E32" s="21">
        <f>SUM(E33:E35)</f>
        <v>17394216</v>
      </c>
      <c r="F32" s="21">
        <f>G32+H32+L32</f>
        <v>6323300</v>
      </c>
      <c r="G32" s="21">
        <f>SUM(G33:G35)</f>
        <v>1523949</v>
      </c>
      <c r="H32" s="21">
        <v>0</v>
      </c>
      <c r="I32" s="21">
        <v>0</v>
      </c>
      <c r="J32" s="111" t="s">
        <v>54</v>
      </c>
      <c r="K32" s="112"/>
      <c r="L32" s="21">
        <v>4799351</v>
      </c>
      <c r="M32" s="20" t="s">
        <v>52</v>
      </c>
    </row>
    <row r="33" spans="1:13" ht="12.75">
      <c r="A33" s="23"/>
      <c r="B33" s="23"/>
      <c r="C33" s="23"/>
      <c r="D33" s="22" t="s">
        <v>97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113">
        <v>0</v>
      </c>
      <c r="K33" s="114"/>
      <c r="L33" s="21">
        <v>0</v>
      </c>
      <c r="M33" s="20"/>
    </row>
    <row r="34" spans="1:13" ht="22.5">
      <c r="A34" s="23"/>
      <c r="B34" s="23"/>
      <c r="C34" s="23"/>
      <c r="D34" s="22" t="s">
        <v>156</v>
      </c>
      <c r="E34" s="21">
        <v>16694216</v>
      </c>
      <c r="F34" s="21">
        <f>G34+H34+L34</f>
        <v>5623300</v>
      </c>
      <c r="G34" s="21">
        <v>823949</v>
      </c>
      <c r="H34" s="21">
        <v>0</v>
      </c>
      <c r="I34" s="21">
        <v>0</v>
      </c>
      <c r="J34" s="113">
        <v>0</v>
      </c>
      <c r="K34" s="114"/>
      <c r="L34" s="21">
        <f>L32</f>
        <v>4799351</v>
      </c>
      <c r="M34" s="20"/>
    </row>
    <row r="35" spans="1:13" ht="22.5">
      <c r="A35" s="23"/>
      <c r="B35" s="23"/>
      <c r="C35" s="23"/>
      <c r="D35" s="22" t="s">
        <v>157</v>
      </c>
      <c r="E35" s="21">
        <v>700000</v>
      </c>
      <c r="F35" s="21">
        <f>G35+H35+L35</f>
        <v>700000</v>
      </c>
      <c r="G35" s="21">
        <v>700000</v>
      </c>
      <c r="H35" s="21">
        <v>0</v>
      </c>
      <c r="I35" s="21">
        <v>0</v>
      </c>
      <c r="J35" s="113">
        <v>0</v>
      </c>
      <c r="K35" s="114"/>
      <c r="L35" s="21">
        <f>L33</f>
        <v>0</v>
      </c>
      <c r="M35" s="20"/>
    </row>
    <row r="36" spans="1:13" ht="56.25">
      <c r="A36" s="23" t="s">
        <v>56</v>
      </c>
      <c r="B36" s="23">
        <v>710</v>
      </c>
      <c r="C36" s="23">
        <v>71095</v>
      </c>
      <c r="D36" s="22" t="s">
        <v>103</v>
      </c>
      <c r="E36" s="21">
        <v>6691667</v>
      </c>
      <c r="F36" s="21">
        <f>G36+H36+L36</f>
        <v>1333333</v>
      </c>
      <c r="G36" s="21">
        <v>200000</v>
      </c>
      <c r="H36" s="21">
        <v>0</v>
      </c>
      <c r="I36" s="21">
        <v>0</v>
      </c>
      <c r="J36" s="111" t="s">
        <v>54</v>
      </c>
      <c r="K36" s="112"/>
      <c r="L36" s="21">
        <v>1133333</v>
      </c>
      <c r="M36" s="20" t="s">
        <v>52</v>
      </c>
    </row>
    <row r="37" spans="1:13" ht="12.75">
      <c r="A37" s="23"/>
      <c r="B37" s="23"/>
      <c r="C37" s="23"/>
      <c r="D37" s="22" t="s">
        <v>97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113">
        <v>0</v>
      </c>
      <c r="K37" s="114"/>
      <c r="L37" s="21">
        <v>0</v>
      </c>
      <c r="M37" s="20"/>
    </row>
    <row r="38" spans="1:13" ht="12.75">
      <c r="A38" s="23"/>
      <c r="B38" s="23"/>
      <c r="C38" s="23"/>
      <c r="D38" s="22" t="s">
        <v>96</v>
      </c>
      <c r="E38" s="21">
        <f>E36</f>
        <v>6691667</v>
      </c>
      <c r="F38" s="21">
        <f>F36</f>
        <v>1333333</v>
      </c>
      <c r="G38" s="21">
        <f>G36</f>
        <v>200000</v>
      </c>
      <c r="H38" s="21">
        <v>0</v>
      </c>
      <c r="I38" s="21">
        <v>0</v>
      </c>
      <c r="J38" s="113">
        <v>0</v>
      </c>
      <c r="K38" s="114"/>
      <c r="L38" s="21">
        <f>L36</f>
        <v>1133333</v>
      </c>
      <c r="M38" s="20"/>
    </row>
    <row r="39" spans="1:13" ht="56.25">
      <c r="A39" s="23" t="s">
        <v>55</v>
      </c>
      <c r="B39" s="23">
        <v>801</v>
      </c>
      <c r="C39" s="23">
        <v>80130</v>
      </c>
      <c r="D39" s="22" t="s">
        <v>102</v>
      </c>
      <c r="E39" s="21">
        <f>(E40+E41)</f>
        <v>228745</v>
      </c>
      <c r="F39" s="21">
        <f>(F40+F41)</f>
        <v>200643</v>
      </c>
      <c r="G39" s="21">
        <v>14696</v>
      </c>
      <c r="H39" s="21">
        <v>0</v>
      </c>
      <c r="I39" s="21">
        <v>0</v>
      </c>
      <c r="J39" s="111" t="s">
        <v>100</v>
      </c>
      <c r="K39" s="112"/>
      <c r="L39" s="21">
        <f>(L40+L41)</f>
        <v>185947</v>
      </c>
      <c r="M39" s="20" t="s">
        <v>94</v>
      </c>
    </row>
    <row r="40" spans="1:13" ht="12.75">
      <c r="A40" s="23"/>
      <c r="B40" s="23"/>
      <c r="C40" s="23"/>
      <c r="D40" s="22" t="s">
        <v>97</v>
      </c>
      <c r="E40" s="21">
        <v>228745</v>
      </c>
      <c r="F40" s="21">
        <f>G40+H40++J40+L40</f>
        <v>200643</v>
      </c>
      <c r="G40" s="21">
        <f>G39</f>
        <v>14696</v>
      </c>
      <c r="H40" s="21">
        <v>0</v>
      </c>
      <c r="I40" s="21">
        <v>0</v>
      </c>
      <c r="J40" s="113">
        <v>0</v>
      </c>
      <c r="K40" s="114"/>
      <c r="L40" s="21">
        <v>185947</v>
      </c>
      <c r="M40" s="20"/>
    </row>
    <row r="41" spans="1:13" ht="12.75">
      <c r="A41" s="23"/>
      <c r="B41" s="23"/>
      <c r="C41" s="23"/>
      <c r="D41" s="22" t="s">
        <v>96</v>
      </c>
      <c r="E41" s="21">
        <v>0</v>
      </c>
      <c r="F41" s="21">
        <f>G41+H41++J41+L41</f>
        <v>0</v>
      </c>
      <c r="G41" s="21">
        <v>0</v>
      </c>
      <c r="H41" s="21">
        <v>0</v>
      </c>
      <c r="I41" s="21">
        <v>0</v>
      </c>
      <c r="J41" s="113">
        <v>0</v>
      </c>
      <c r="K41" s="114"/>
      <c r="L41" s="21">
        <v>0</v>
      </c>
      <c r="M41" s="20"/>
    </row>
    <row r="42" spans="1:13" ht="78.75">
      <c r="A42" s="23" t="s">
        <v>53</v>
      </c>
      <c r="B42" s="23">
        <v>801</v>
      </c>
      <c r="C42" s="23">
        <v>80195</v>
      </c>
      <c r="D42" s="22" t="s">
        <v>115</v>
      </c>
      <c r="E42" s="21">
        <v>3310379</v>
      </c>
      <c r="F42" s="21">
        <f>G42+H42+L42</f>
        <v>434666</v>
      </c>
      <c r="G42" s="21">
        <v>192083</v>
      </c>
      <c r="H42" s="21">
        <v>0</v>
      </c>
      <c r="I42" s="21">
        <v>0</v>
      </c>
      <c r="J42" s="111" t="s">
        <v>54</v>
      </c>
      <c r="K42" s="112"/>
      <c r="L42" s="21">
        <v>242583</v>
      </c>
      <c r="M42" s="20" t="s">
        <v>52</v>
      </c>
    </row>
    <row r="43" spans="1:13" ht="12.75">
      <c r="A43" s="23"/>
      <c r="B43" s="23"/>
      <c r="C43" s="23"/>
      <c r="D43" s="22" t="s">
        <v>97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113">
        <v>0</v>
      </c>
      <c r="K43" s="114"/>
      <c r="L43" s="21">
        <v>0</v>
      </c>
      <c r="M43" s="20"/>
    </row>
    <row r="44" spans="1:13" ht="12.75">
      <c r="A44" s="23"/>
      <c r="B44" s="23"/>
      <c r="C44" s="23"/>
      <c r="D44" s="22" t="s">
        <v>96</v>
      </c>
      <c r="E44" s="21">
        <f>E42</f>
        <v>3310379</v>
      </c>
      <c r="F44" s="21">
        <f>F42</f>
        <v>434666</v>
      </c>
      <c r="G44" s="21">
        <f>G42</f>
        <v>192083</v>
      </c>
      <c r="H44" s="21">
        <v>0</v>
      </c>
      <c r="I44" s="21">
        <v>0</v>
      </c>
      <c r="J44" s="113">
        <v>0</v>
      </c>
      <c r="K44" s="114"/>
      <c r="L44" s="21">
        <f>L42</f>
        <v>242583</v>
      </c>
      <c r="M44" s="20"/>
    </row>
    <row r="45" spans="1:13" ht="90">
      <c r="A45" s="23" t="s">
        <v>121</v>
      </c>
      <c r="B45" s="23">
        <v>801</v>
      </c>
      <c r="C45" s="23">
        <v>80195</v>
      </c>
      <c r="D45" s="22" t="s">
        <v>116</v>
      </c>
      <c r="E45" s="21">
        <v>6983510</v>
      </c>
      <c r="F45" s="21">
        <f>G45+H45+L45</f>
        <v>1423442</v>
      </c>
      <c r="G45" s="21">
        <v>829874</v>
      </c>
      <c r="H45" s="21">
        <v>0</v>
      </c>
      <c r="I45" s="21">
        <v>0</v>
      </c>
      <c r="J45" s="111" t="s">
        <v>54</v>
      </c>
      <c r="K45" s="112"/>
      <c r="L45" s="21">
        <v>593568</v>
      </c>
      <c r="M45" s="20" t="s">
        <v>52</v>
      </c>
    </row>
    <row r="46" spans="1:13" ht="12.75">
      <c r="A46" s="23"/>
      <c r="B46" s="23"/>
      <c r="C46" s="23"/>
      <c r="D46" s="22" t="s">
        <v>97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13">
        <v>0</v>
      </c>
      <c r="K46" s="114"/>
      <c r="L46" s="21">
        <v>0</v>
      </c>
      <c r="M46" s="20"/>
    </row>
    <row r="47" spans="1:13" ht="12.75">
      <c r="A47" s="23"/>
      <c r="B47" s="23"/>
      <c r="C47" s="23"/>
      <c r="D47" s="22" t="s">
        <v>96</v>
      </c>
      <c r="E47" s="21">
        <f>E45</f>
        <v>6983510</v>
      </c>
      <c r="F47" s="21">
        <f>F45</f>
        <v>1423442</v>
      </c>
      <c r="G47" s="21">
        <f>G45</f>
        <v>829874</v>
      </c>
      <c r="H47" s="21">
        <v>0</v>
      </c>
      <c r="I47" s="21">
        <v>0</v>
      </c>
      <c r="J47" s="113">
        <v>0</v>
      </c>
      <c r="K47" s="114"/>
      <c r="L47" s="21">
        <f>L45</f>
        <v>593568</v>
      </c>
      <c r="M47" s="20"/>
    </row>
    <row r="48" spans="1:13" ht="46.5" customHeight="1">
      <c r="A48" s="23" t="s">
        <v>150</v>
      </c>
      <c r="B48" s="23">
        <v>801</v>
      </c>
      <c r="C48" s="23">
        <v>80195</v>
      </c>
      <c r="D48" s="22" t="s">
        <v>161</v>
      </c>
      <c r="E48" s="21">
        <v>158900</v>
      </c>
      <c r="F48" s="21">
        <f>G48+H48+L48</f>
        <v>155900</v>
      </c>
      <c r="G48" s="21">
        <v>0</v>
      </c>
      <c r="H48" s="21">
        <v>0</v>
      </c>
      <c r="I48" s="21">
        <v>0</v>
      </c>
      <c r="J48" s="111" t="s">
        <v>54</v>
      </c>
      <c r="K48" s="112"/>
      <c r="L48" s="21">
        <v>155900</v>
      </c>
      <c r="M48" s="20" t="s">
        <v>162</v>
      </c>
    </row>
    <row r="49" spans="1:13" ht="12.75">
      <c r="A49" s="23"/>
      <c r="B49" s="23"/>
      <c r="C49" s="23"/>
      <c r="D49" s="22" t="s">
        <v>97</v>
      </c>
      <c r="E49" s="21">
        <v>3000</v>
      </c>
      <c r="F49" s="21">
        <v>0</v>
      </c>
      <c r="G49" s="21">
        <v>0</v>
      </c>
      <c r="H49" s="21">
        <v>0</v>
      </c>
      <c r="I49" s="21">
        <v>0</v>
      </c>
      <c r="J49" s="113">
        <v>0</v>
      </c>
      <c r="K49" s="114"/>
      <c r="L49" s="21">
        <v>0</v>
      </c>
      <c r="M49" s="20"/>
    </row>
    <row r="50" spans="1:13" ht="12.75">
      <c r="A50" s="23"/>
      <c r="B50" s="23"/>
      <c r="C50" s="23"/>
      <c r="D50" s="22" t="s">
        <v>96</v>
      </c>
      <c r="E50" s="21">
        <v>155900</v>
      </c>
      <c r="F50" s="21">
        <f>F48</f>
        <v>155900</v>
      </c>
      <c r="G50" s="21">
        <f>G48</f>
        <v>0</v>
      </c>
      <c r="H50" s="21">
        <v>0</v>
      </c>
      <c r="I50" s="21">
        <v>0</v>
      </c>
      <c r="J50" s="113">
        <v>0</v>
      </c>
      <c r="K50" s="114"/>
      <c r="L50" s="21">
        <f>L48</f>
        <v>155900</v>
      </c>
      <c r="M50" s="20"/>
    </row>
    <row r="51" spans="1:13" ht="95.25" customHeight="1">
      <c r="A51" s="23" t="s">
        <v>151</v>
      </c>
      <c r="B51" s="23">
        <v>852</v>
      </c>
      <c r="C51" s="23">
        <v>85202</v>
      </c>
      <c r="D51" s="24" t="s">
        <v>118</v>
      </c>
      <c r="E51" s="21">
        <v>2967375</v>
      </c>
      <c r="F51" s="21">
        <f>F53</f>
        <v>411409</v>
      </c>
      <c r="G51" s="21">
        <v>411409</v>
      </c>
      <c r="H51" s="21">
        <v>0</v>
      </c>
      <c r="I51" s="21">
        <v>0</v>
      </c>
      <c r="J51" s="111" t="s">
        <v>54</v>
      </c>
      <c r="K51" s="112"/>
      <c r="L51" s="21">
        <v>0</v>
      </c>
      <c r="M51" s="20" t="s">
        <v>74</v>
      </c>
    </row>
    <row r="52" spans="1:13" ht="12.75">
      <c r="A52" s="23"/>
      <c r="B52" s="23"/>
      <c r="C52" s="23"/>
      <c r="D52" s="22" t="s">
        <v>97</v>
      </c>
      <c r="E52" s="21">
        <v>0</v>
      </c>
      <c r="F52" s="21">
        <f>G52+H52++J52+L52</f>
        <v>0</v>
      </c>
      <c r="G52" s="21">
        <v>0</v>
      </c>
      <c r="H52" s="21">
        <v>0</v>
      </c>
      <c r="I52" s="21">
        <v>0</v>
      </c>
      <c r="J52" s="113">
        <v>0</v>
      </c>
      <c r="K52" s="114"/>
      <c r="L52" s="21">
        <v>0</v>
      </c>
      <c r="M52" s="20"/>
    </row>
    <row r="53" spans="1:13" ht="12.75">
      <c r="A53" s="23"/>
      <c r="B53" s="23"/>
      <c r="C53" s="23"/>
      <c r="D53" s="22" t="s">
        <v>96</v>
      </c>
      <c r="E53" s="21">
        <v>2967375</v>
      </c>
      <c r="F53" s="21">
        <f>G53+H53++J53+L53</f>
        <v>411409</v>
      </c>
      <c r="G53" s="21">
        <f>G51</f>
        <v>411409</v>
      </c>
      <c r="H53" s="21">
        <v>0</v>
      </c>
      <c r="I53" s="21">
        <v>0</v>
      </c>
      <c r="J53" s="113">
        <v>0</v>
      </c>
      <c r="K53" s="114"/>
      <c r="L53" s="21">
        <f>L51</f>
        <v>0</v>
      </c>
      <c r="M53" s="20"/>
    </row>
    <row r="54" spans="1:13" ht="54.75" customHeight="1">
      <c r="A54" s="23" t="s">
        <v>152</v>
      </c>
      <c r="B54" s="23">
        <v>852</v>
      </c>
      <c r="C54" s="23">
        <v>85295</v>
      </c>
      <c r="D54" s="22" t="s">
        <v>101</v>
      </c>
      <c r="E54" s="21">
        <f>(E55+E56)</f>
        <v>511384</v>
      </c>
      <c r="F54" s="21">
        <f>(F55+F56)</f>
        <v>351663</v>
      </c>
      <c r="G54" s="21">
        <v>90000</v>
      </c>
      <c r="H54" s="21">
        <v>0</v>
      </c>
      <c r="I54" s="21">
        <v>0</v>
      </c>
      <c r="J54" s="111" t="s">
        <v>100</v>
      </c>
      <c r="K54" s="112"/>
      <c r="L54" s="21">
        <f>(L55+L56)</f>
        <v>261663</v>
      </c>
      <c r="M54" s="20" t="s">
        <v>93</v>
      </c>
    </row>
    <row r="55" spans="1:13" ht="12.75">
      <c r="A55" s="23"/>
      <c r="B55" s="23"/>
      <c r="C55" s="23"/>
      <c r="D55" s="22" t="s">
        <v>97</v>
      </c>
      <c r="E55" s="21">
        <v>471384</v>
      </c>
      <c r="F55" s="21">
        <f>G55+H55++J55+L55</f>
        <v>351663</v>
      </c>
      <c r="G55" s="21">
        <f>G54</f>
        <v>90000</v>
      </c>
      <c r="H55" s="21">
        <v>0</v>
      </c>
      <c r="I55" s="21">
        <v>0</v>
      </c>
      <c r="J55" s="113">
        <v>0</v>
      </c>
      <c r="K55" s="114"/>
      <c r="L55" s="21">
        <v>261663</v>
      </c>
      <c r="M55" s="20"/>
    </row>
    <row r="56" spans="1:13" ht="12.75">
      <c r="A56" s="23"/>
      <c r="B56" s="23"/>
      <c r="C56" s="23"/>
      <c r="D56" s="22" t="s">
        <v>96</v>
      </c>
      <c r="E56" s="21">
        <v>40000</v>
      </c>
      <c r="F56" s="21">
        <f>G56+H56++J56+L56</f>
        <v>0</v>
      </c>
      <c r="G56" s="21">
        <v>0</v>
      </c>
      <c r="H56" s="21">
        <v>0</v>
      </c>
      <c r="I56" s="21">
        <v>0</v>
      </c>
      <c r="J56" s="113">
        <v>0</v>
      </c>
      <c r="K56" s="114"/>
      <c r="L56" s="21">
        <v>0</v>
      </c>
      <c r="M56" s="20"/>
    </row>
    <row r="57" spans="1:13" ht="48.75" customHeight="1">
      <c r="A57" s="23" t="s">
        <v>153</v>
      </c>
      <c r="B57" s="23">
        <v>852</v>
      </c>
      <c r="C57" s="23">
        <v>85295</v>
      </c>
      <c r="D57" s="22" t="s">
        <v>99</v>
      </c>
      <c r="E57" s="21">
        <f>(E58+E59)</f>
        <v>952253</v>
      </c>
      <c r="F57" s="21">
        <f>F58</f>
        <v>229080</v>
      </c>
      <c r="G57" s="21">
        <v>175944</v>
      </c>
      <c r="H57" s="21">
        <v>0</v>
      </c>
      <c r="I57" s="21">
        <v>0</v>
      </c>
      <c r="J57" s="111" t="s">
        <v>112</v>
      </c>
      <c r="K57" s="112"/>
      <c r="L57" s="21">
        <v>0</v>
      </c>
      <c r="M57" s="20" t="s">
        <v>98</v>
      </c>
    </row>
    <row r="58" spans="1:13" ht="12.75">
      <c r="A58" s="23"/>
      <c r="B58" s="23"/>
      <c r="C58" s="23"/>
      <c r="D58" s="22" t="s">
        <v>97</v>
      </c>
      <c r="E58" s="21">
        <v>651753</v>
      </c>
      <c r="F58" s="21">
        <f>G58+H58++J58+L58</f>
        <v>229080</v>
      </c>
      <c r="G58" s="21">
        <f>G57</f>
        <v>175944</v>
      </c>
      <c r="H58" s="21">
        <v>0</v>
      </c>
      <c r="I58" s="21">
        <v>0</v>
      </c>
      <c r="J58" s="113">
        <v>53136</v>
      </c>
      <c r="K58" s="114"/>
      <c r="L58" s="21">
        <f>L57</f>
        <v>0</v>
      </c>
      <c r="M58" s="20"/>
    </row>
    <row r="59" spans="1:13" ht="12.75" customHeight="1">
      <c r="A59" s="23"/>
      <c r="B59" s="23"/>
      <c r="C59" s="23"/>
      <c r="D59" s="22" t="s">
        <v>96</v>
      </c>
      <c r="E59" s="21">
        <v>300500</v>
      </c>
      <c r="F59" s="21">
        <v>0</v>
      </c>
      <c r="G59" s="21">
        <v>0</v>
      </c>
      <c r="H59" s="21">
        <v>0</v>
      </c>
      <c r="I59" s="21">
        <v>0</v>
      </c>
      <c r="J59" s="113">
        <v>0</v>
      </c>
      <c r="K59" s="114"/>
      <c r="L59" s="21">
        <v>0</v>
      </c>
      <c r="M59" s="20"/>
    </row>
    <row r="60" spans="1:13" ht="56.25" customHeight="1">
      <c r="A60" s="23" t="s">
        <v>160</v>
      </c>
      <c r="B60" s="23">
        <v>853</v>
      </c>
      <c r="C60" s="23">
        <v>85395</v>
      </c>
      <c r="D60" s="22" t="s">
        <v>114</v>
      </c>
      <c r="E60" s="21">
        <f>(E61+E62)</f>
        <v>734840</v>
      </c>
      <c r="F60" s="21">
        <f>(F61+F62)</f>
        <v>148183</v>
      </c>
      <c r="G60" s="21">
        <v>0</v>
      </c>
      <c r="H60" s="21">
        <v>0</v>
      </c>
      <c r="I60" s="21">
        <v>0</v>
      </c>
      <c r="J60" s="111" t="s">
        <v>113</v>
      </c>
      <c r="K60" s="112"/>
      <c r="L60" s="21">
        <f>(L61+L62)</f>
        <v>136431</v>
      </c>
      <c r="M60" s="20" t="s">
        <v>93</v>
      </c>
    </row>
    <row r="61" spans="1:13" ht="17.25" customHeight="1">
      <c r="A61" s="23"/>
      <c r="B61" s="23"/>
      <c r="C61" s="23"/>
      <c r="D61" s="22" t="s">
        <v>97</v>
      </c>
      <c r="E61" s="21">
        <v>734840</v>
      </c>
      <c r="F61" s="21">
        <f>G61+H61++J61+L61</f>
        <v>148183</v>
      </c>
      <c r="G61" s="21">
        <f>G60</f>
        <v>0</v>
      </c>
      <c r="H61" s="21">
        <v>0</v>
      </c>
      <c r="I61" s="21">
        <v>0</v>
      </c>
      <c r="J61" s="113">
        <v>11752</v>
      </c>
      <c r="K61" s="114"/>
      <c r="L61" s="21">
        <v>136431</v>
      </c>
      <c r="M61" s="20"/>
    </row>
    <row r="62" spans="1:13" ht="19.5" customHeight="1">
      <c r="A62" s="23"/>
      <c r="B62" s="23"/>
      <c r="C62" s="23"/>
      <c r="D62" s="22" t="s">
        <v>96</v>
      </c>
      <c r="E62" s="21">
        <v>0</v>
      </c>
      <c r="F62" s="21">
        <f>G62+H62++J62+L62</f>
        <v>0</v>
      </c>
      <c r="G62" s="21">
        <v>0</v>
      </c>
      <c r="H62" s="21">
        <v>0</v>
      </c>
      <c r="I62" s="21">
        <v>0</v>
      </c>
      <c r="J62" s="113">
        <v>0</v>
      </c>
      <c r="K62" s="114"/>
      <c r="L62" s="21">
        <v>0</v>
      </c>
      <c r="M62" s="20"/>
    </row>
    <row r="63" spans="1:13" ht="68.25" customHeight="1">
      <c r="A63" s="23" t="s">
        <v>163</v>
      </c>
      <c r="B63" s="23">
        <v>921</v>
      </c>
      <c r="C63" s="23">
        <v>92195</v>
      </c>
      <c r="D63" s="22" t="s">
        <v>181</v>
      </c>
      <c r="E63" s="21">
        <v>8658600</v>
      </c>
      <c r="F63" s="21">
        <f>G63+H63+L63</f>
        <v>3001850</v>
      </c>
      <c r="G63" s="21">
        <v>450278</v>
      </c>
      <c r="H63" s="21">
        <v>0</v>
      </c>
      <c r="I63" s="21">
        <v>0</v>
      </c>
      <c r="J63" s="111" t="s">
        <v>54</v>
      </c>
      <c r="K63" s="112"/>
      <c r="L63" s="21">
        <v>2551572</v>
      </c>
      <c r="M63" s="20" t="s">
        <v>52</v>
      </c>
    </row>
    <row r="64" spans="1:13" ht="19.5" customHeight="1">
      <c r="A64" s="23"/>
      <c r="B64" s="23"/>
      <c r="C64" s="23"/>
      <c r="D64" s="22" t="s">
        <v>97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113">
        <v>0</v>
      </c>
      <c r="K64" s="114"/>
      <c r="L64" s="21">
        <v>0</v>
      </c>
      <c r="M64" s="20"/>
    </row>
    <row r="65" spans="1:13" ht="19.5" customHeight="1">
      <c r="A65" s="23"/>
      <c r="B65" s="23"/>
      <c r="C65" s="23"/>
      <c r="D65" s="22" t="s">
        <v>96</v>
      </c>
      <c r="E65" s="21">
        <f>E63</f>
        <v>8658600</v>
      </c>
      <c r="F65" s="21">
        <f>F63</f>
        <v>3001850</v>
      </c>
      <c r="G65" s="21">
        <f>G63</f>
        <v>450278</v>
      </c>
      <c r="H65" s="21">
        <v>0</v>
      </c>
      <c r="I65" s="21">
        <v>0</v>
      </c>
      <c r="J65" s="113">
        <v>0</v>
      </c>
      <c r="K65" s="114"/>
      <c r="L65" s="21">
        <f>L63</f>
        <v>2551572</v>
      </c>
      <c r="M65" s="20"/>
    </row>
    <row r="66" spans="1:13" ht="21" customHeight="1">
      <c r="A66" s="116" t="s">
        <v>51</v>
      </c>
      <c r="B66" s="117"/>
      <c r="C66" s="117"/>
      <c r="D66" s="118"/>
      <c r="E66" s="56">
        <f>SUM(E12+E13+E15+E16+E18+E19+E21+E22+E24+E25+E27+E28+E30+E31+E33+E34+E35+E37+E38+E40+E41+E43+E44+E46+E47+E49+E50+E52+E53+E55+E56+E58+E59+E61+E62+E64+E65)</f>
        <v>53215671</v>
      </c>
      <c r="F66" s="56">
        <f>SUM(F12+F13+F15+F16+F18+F19+F21+F22+F24+F25+F27+F28+F30+F31+F33+F34+F35+F37+F38+F40+F41+F43+F44+F46+F47+F49+F50+F52+F53+F55+F56+F58+F59+F61+F62+F64+F65)</f>
        <v>15599499</v>
      </c>
      <c r="G66" s="56">
        <f>SUM(G12+G13+G15+G16+G18+G19+G21+G22+G24+G25+G27+G28+G30+G31+G33+G34+G35+G37+G38+G40+G41+G43+G44+G46+G47+G49+G50+G52+G53+G55+G56+G58+G59+G61+G62+G64+G65)</f>
        <v>4284990</v>
      </c>
      <c r="H66" s="56">
        <f>SUM(H12+H13+H15+H16+H18+H19+H21+H22+H24+H25+H27+H28+H30+H31+H33+H34+H35+H37+H38+H40+H41+H43+H44+H46+H47+H49+H50+H52+H53+H55+H56+H58+H59+H61+H62+H64+H65)</f>
        <v>0</v>
      </c>
      <c r="I66" s="56">
        <f>SUM(I12+I13+I15+I16+I18+I19+I21+I22+I24+I25+I27+I28+I30+I31+I33+I34+I35+I37+I38+I40+I41+I43+I44+I46+I47+I49+I50+I52+I53+I55+I56+I58+I59+I61+I62+I64+I65)</f>
        <v>0</v>
      </c>
      <c r="J66" s="119">
        <v>1254161</v>
      </c>
      <c r="K66" s="120"/>
      <c r="L66" s="56">
        <f>SUM(L12+L13+L15+L16+L18+L19+L21+L22+L24+L25+L27+L28+L30+L31+L33+L34+L35+L37+L38+L40+L41+L43+L44+L46+L47+L49+L50+L52+L53+L55+L56+L58+L59+L61+L62+L64+L65)</f>
        <v>10060348</v>
      </c>
      <c r="M66" s="65" t="s">
        <v>50</v>
      </c>
    </row>
    <row r="67" spans="1:13" ht="6" customHeight="1">
      <c r="A67" s="18"/>
      <c r="B67" s="18"/>
      <c r="C67" s="18"/>
      <c r="D67" s="18"/>
      <c r="E67" s="18"/>
      <c r="F67" s="18"/>
      <c r="G67" s="19"/>
      <c r="H67" s="18"/>
      <c r="I67" s="18"/>
      <c r="J67" s="121"/>
      <c r="K67" s="121"/>
      <c r="L67" s="18"/>
      <c r="M67" s="18"/>
    </row>
    <row r="68" spans="1:13" ht="12.75">
      <c r="A68" s="115" t="s">
        <v>49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12.75">
      <c r="A69" s="115" t="s">
        <v>48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ht="12.75">
      <c r="A70" s="115" t="s">
        <v>47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12.75">
      <c r="A71" s="115" t="s">
        <v>95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ht="12.75">
      <c r="A72" s="115" t="s">
        <v>46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ht="7.5" customHeight="1"/>
    <row r="74" spans="1:13" ht="21" customHeight="1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</row>
  </sheetData>
  <sheetProtection/>
  <mergeCells count="81">
    <mergeCell ref="J34:K34"/>
    <mergeCell ref="J35:K35"/>
    <mergeCell ref="J23:K23"/>
    <mergeCell ref="J24:K24"/>
    <mergeCell ref="J25:K25"/>
    <mergeCell ref="J19:K19"/>
    <mergeCell ref="J20:K20"/>
    <mergeCell ref="J21:K21"/>
    <mergeCell ref="J22:K22"/>
    <mergeCell ref="J32:K32"/>
    <mergeCell ref="J33:K33"/>
    <mergeCell ref="A74:M74"/>
    <mergeCell ref="J1:M1"/>
    <mergeCell ref="L6:L9"/>
    <mergeCell ref="J44:K44"/>
    <mergeCell ref="J45:K45"/>
    <mergeCell ref="J46:K46"/>
    <mergeCell ref="J47:K47"/>
    <mergeCell ref="A2:M2"/>
    <mergeCell ref="A4:A9"/>
    <mergeCell ref="B4:B9"/>
    <mergeCell ref="M4:M9"/>
    <mergeCell ref="F5:F9"/>
    <mergeCell ref="G5:L5"/>
    <mergeCell ref="G6:G9"/>
    <mergeCell ref="H6:H9"/>
    <mergeCell ref="J6:K9"/>
    <mergeCell ref="I7:I9"/>
    <mergeCell ref="J30:K30"/>
    <mergeCell ref="J31:K31"/>
    <mergeCell ref="J11:K11"/>
    <mergeCell ref="C4:C9"/>
    <mergeCell ref="D4:D9"/>
    <mergeCell ref="E4:E9"/>
    <mergeCell ref="F4:L4"/>
    <mergeCell ref="J12:K12"/>
    <mergeCell ref="J13:K13"/>
    <mergeCell ref="J14:K14"/>
    <mergeCell ref="J10:K10"/>
    <mergeCell ref="J26:K26"/>
    <mergeCell ref="J27:K27"/>
    <mergeCell ref="J28:K28"/>
    <mergeCell ref="J29:K29"/>
    <mergeCell ref="J15:K15"/>
    <mergeCell ref="J16:K16"/>
    <mergeCell ref="J17:K17"/>
    <mergeCell ref="J18:K18"/>
    <mergeCell ref="J51:K51"/>
    <mergeCell ref="J48:K48"/>
    <mergeCell ref="J49:K49"/>
    <mergeCell ref="J50:K50"/>
    <mergeCell ref="J52:K52"/>
    <mergeCell ref="J53:K53"/>
    <mergeCell ref="J36:K36"/>
    <mergeCell ref="J37:K37"/>
    <mergeCell ref="J38:K38"/>
    <mergeCell ref="J54:K54"/>
    <mergeCell ref="J55:K55"/>
    <mergeCell ref="J39:K39"/>
    <mergeCell ref="J40:K40"/>
    <mergeCell ref="J41:K41"/>
    <mergeCell ref="J42:K42"/>
    <mergeCell ref="J43:K43"/>
    <mergeCell ref="A71:M71"/>
    <mergeCell ref="A72:M72"/>
    <mergeCell ref="A66:D66"/>
    <mergeCell ref="J66:K66"/>
    <mergeCell ref="J67:K67"/>
    <mergeCell ref="A68:M68"/>
    <mergeCell ref="A69:M69"/>
    <mergeCell ref="A70:M70"/>
    <mergeCell ref="J63:K63"/>
    <mergeCell ref="J64:K64"/>
    <mergeCell ref="J65:K65"/>
    <mergeCell ref="J56:K56"/>
    <mergeCell ref="J60:K60"/>
    <mergeCell ref="J61:K61"/>
    <mergeCell ref="J62:K62"/>
    <mergeCell ref="J58:K58"/>
    <mergeCell ref="J57:K57"/>
    <mergeCell ref="J59:K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34" customWidth="1"/>
    <col min="2" max="2" width="4.66015625" style="34" customWidth="1"/>
    <col min="3" max="3" width="6.83203125" style="34" customWidth="1"/>
    <col min="4" max="4" width="9.16015625" style="34" customWidth="1"/>
    <col min="5" max="5" width="13.33203125" style="34" customWidth="1"/>
    <col min="6" max="6" width="14.5" style="34" customWidth="1"/>
    <col min="7" max="7" width="13.66015625" style="34" customWidth="1"/>
    <col min="8" max="8" width="11.16015625" style="34" customWidth="1"/>
    <col min="9" max="9" width="13.16015625" style="34" customWidth="1"/>
    <col min="10" max="10" width="12.5" style="34" customWidth="1"/>
    <col min="11" max="12" width="9.83203125" style="34" customWidth="1"/>
    <col min="13" max="13" width="7.5" style="34" customWidth="1"/>
    <col min="14" max="14" width="9" style="34" customWidth="1"/>
    <col min="15" max="15" width="13.83203125" style="34" customWidth="1"/>
    <col min="16" max="16" width="14.33203125" style="33" customWidth="1"/>
    <col min="17" max="17" width="12.5" style="33" customWidth="1"/>
    <col min="18" max="18" width="8.83203125" style="33" customWidth="1"/>
    <col min="19" max="19" width="11.5" style="33" customWidth="1"/>
    <col min="20" max="20" width="9.33203125" style="33" customWidth="1"/>
    <col min="21" max="21" width="10.83203125" style="33" bestFit="1" customWidth="1"/>
    <col min="22" max="16384" width="9.33203125" style="33" customWidth="1"/>
  </cols>
  <sheetData>
    <row r="1" spans="1:19" ht="18.75" customHeight="1">
      <c r="A1" s="144" t="s">
        <v>141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8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2.75">
      <c r="A3" s="17"/>
      <c r="B3" s="17"/>
      <c r="C3" s="17"/>
      <c r="D3" s="17"/>
      <c r="E3" s="17"/>
      <c r="F3" s="17"/>
      <c r="G3" s="17"/>
      <c r="H3" s="16"/>
      <c r="I3" s="16"/>
      <c r="J3" s="16"/>
      <c r="K3" s="16"/>
      <c r="L3" s="16"/>
      <c r="M3" s="16"/>
      <c r="N3" s="16"/>
      <c r="O3" s="16"/>
      <c r="P3" s="15"/>
      <c r="Q3" s="15"/>
      <c r="R3" s="15"/>
      <c r="S3" s="14" t="s">
        <v>85</v>
      </c>
    </row>
    <row r="4" spans="1:19" s="50" customFormat="1" ht="11.25">
      <c r="A4" s="133" t="s">
        <v>140</v>
      </c>
      <c r="B4" s="130" t="s">
        <v>1</v>
      </c>
      <c r="C4" s="130" t="s">
        <v>2</v>
      </c>
      <c r="D4" s="133" t="s">
        <v>3</v>
      </c>
      <c r="E4" s="133" t="s">
        <v>139</v>
      </c>
      <c r="F4" s="133" t="s">
        <v>138</v>
      </c>
      <c r="G4" s="136" t="s">
        <v>25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/>
    </row>
    <row r="5" spans="1:19" s="50" customFormat="1" ht="11.25">
      <c r="A5" s="134"/>
      <c r="B5" s="131"/>
      <c r="C5" s="131"/>
      <c r="D5" s="134"/>
      <c r="E5" s="134"/>
      <c r="F5" s="134"/>
      <c r="G5" s="133" t="s">
        <v>84</v>
      </c>
      <c r="H5" s="129" t="s">
        <v>25</v>
      </c>
      <c r="I5" s="129"/>
      <c r="J5" s="129"/>
      <c r="K5" s="129"/>
      <c r="L5" s="129"/>
      <c r="M5" s="129"/>
      <c r="N5" s="129"/>
      <c r="O5" s="133" t="s">
        <v>83</v>
      </c>
      <c r="P5" s="140" t="s">
        <v>25</v>
      </c>
      <c r="Q5" s="141"/>
      <c r="R5" s="141"/>
      <c r="S5" s="142"/>
    </row>
    <row r="6" spans="1:19" s="50" customFormat="1" ht="11.25">
      <c r="A6" s="134"/>
      <c r="B6" s="131"/>
      <c r="C6" s="131"/>
      <c r="D6" s="134"/>
      <c r="E6" s="134"/>
      <c r="F6" s="134"/>
      <c r="G6" s="134"/>
      <c r="H6" s="136" t="s">
        <v>82</v>
      </c>
      <c r="I6" s="137"/>
      <c r="J6" s="133" t="s">
        <v>81</v>
      </c>
      <c r="K6" s="133" t="s">
        <v>80</v>
      </c>
      <c r="L6" s="133" t="s">
        <v>79</v>
      </c>
      <c r="M6" s="133" t="s">
        <v>137</v>
      </c>
      <c r="N6" s="133" t="s">
        <v>136</v>
      </c>
      <c r="O6" s="134"/>
      <c r="P6" s="136" t="s">
        <v>28</v>
      </c>
      <c r="Q6" s="52" t="s">
        <v>27</v>
      </c>
      <c r="R6" s="129" t="s">
        <v>78</v>
      </c>
      <c r="S6" s="129" t="s">
        <v>135</v>
      </c>
    </row>
    <row r="7" spans="1:19" s="50" customFormat="1" ht="94.5">
      <c r="A7" s="135"/>
      <c r="B7" s="132"/>
      <c r="C7" s="132"/>
      <c r="D7" s="135"/>
      <c r="E7" s="135"/>
      <c r="F7" s="135"/>
      <c r="G7" s="135"/>
      <c r="H7" s="32" t="s">
        <v>18</v>
      </c>
      <c r="I7" s="32" t="s">
        <v>77</v>
      </c>
      <c r="J7" s="135"/>
      <c r="K7" s="135"/>
      <c r="L7" s="135"/>
      <c r="M7" s="135"/>
      <c r="N7" s="135"/>
      <c r="O7" s="135"/>
      <c r="P7" s="129"/>
      <c r="Q7" s="51" t="s">
        <v>22</v>
      </c>
      <c r="R7" s="129"/>
      <c r="S7" s="129"/>
    </row>
    <row r="8" spans="1:19" ht="12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  <c r="R8" s="49">
        <v>18</v>
      </c>
      <c r="S8" s="49">
        <v>19</v>
      </c>
    </row>
    <row r="9" spans="1:21" ht="48.75" customHeight="1">
      <c r="A9" s="143" t="s">
        <v>134</v>
      </c>
      <c r="B9" s="143"/>
      <c r="C9" s="143"/>
      <c r="D9" s="40"/>
      <c r="E9" s="39">
        <f aca="true" t="shared" si="0" ref="E9:S9">SUM(E10:E16)</f>
        <v>2680272</v>
      </c>
      <c r="F9" s="39">
        <f t="shared" si="0"/>
        <v>508660</v>
      </c>
      <c r="G9" s="39">
        <f t="shared" si="0"/>
        <v>501660</v>
      </c>
      <c r="H9" s="39">
        <f t="shared" si="0"/>
        <v>8400</v>
      </c>
      <c r="I9" s="39">
        <f t="shared" si="0"/>
        <v>0</v>
      </c>
      <c r="J9" s="39">
        <f t="shared" si="0"/>
        <v>493260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7000</v>
      </c>
      <c r="P9" s="39">
        <f t="shared" si="0"/>
        <v>7000</v>
      </c>
      <c r="Q9" s="39">
        <f t="shared" si="0"/>
        <v>0</v>
      </c>
      <c r="R9" s="39">
        <f t="shared" si="0"/>
        <v>0</v>
      </c>
      <c r="S9" s="39">
        <f t="shared" si="0"/>
        <v>0</v>
      </c>
      <c r="U9" s="48"/>
    </row>
    <row r="10" spans="1:19" s="46" customFormat="1" ht="20.25" customHeight="1">
      <c r="A10" s="45" t="s">
        <v>133</v>
      </c>
      <c r="B10" s="44">
        <v>853</v>
      </c>
      <c r="C10" s="44">
        <v>85321</v>
      </c>
      <c r="D10" s="43">
        <v>2320</v>
      </c>
      <c r="E10" s="29">
        <v>8400</v>
      </c>
      <c r="F10" s="42">
        <f>G10</f>
        <v>8400</v>
      </c>
      <c r="G10" s="42">
        <f aca="true" t="shared" si="1" ref="G10:G16">H10+I10+J10+K10+L10+M10+N10</f>
        <v>8400</v>
      </c>
      <c r="H10" s="42">
        <v>8400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1">
        <v>0</v>
      </c>
      <c r="Q10" s="41">
        <v>0</v>
      </c>
      <c r="R10" s="41">
        <v>0</v>
      </c>
      <c r="S10" s="41">
        <v>0</v>
      </c>
    </row>
    <row r="11" spans="1:19" s="46" customFormat="1" ht="20.25" customHeight="1">
      <c r="A11" s="45" t="s">
        <v>131</v>
      </c>
      <c r="B11" s="44">
        <v>853</v>
      </c>
      <c r="C11" s="44">
        <v>85311</v>
      </c>
      <c r="D11" s="13" t="s">
        <v>132</v>
      </c>
      <c r="E11" s="47">
        <v>0</v>
      </c>
      <c r="F11" s="29">
        <f>G11</f>
        <v>17780</v>
      </c>
      <c r="G11" s="29">
        <f t="shared" si="1"/>
        <v>17780</v>
      </c>
      <c r="H11" s="29">
        <v>0</v>
      </c>
      <c r="I11" s="29">
        <v>0</v>
      </c>
      <c r="J11" s="29">
        <v>17780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1">
        <v>0</v>
      </c>
      <c r="Q11" s="41">
        <v>0</v>
      </c>
      <c r="R11" s="41">
        <v>0</v>
      </c>
      <c r="S11" s="41">
        <v>0</v>
      </c>
    </row>
    <row r="12" spans="1:19" ht="21.75" customHeight="1">
      <c r="A12" s="45" t="s">
        <v>131</v>
      </c>
      <c r="B12" s="44">
        <v>853</v>
      </c>
      <c r="C12" s="44">
        <v>85311</v>
      </c>
      <c r="D12" s="43">
        <v>2580</v>
      </c>
      <c r="E12" s="41">
        <v>0</v>
      </c>
      <c r="F12" s="42">
        <f>G12</f>
        <v>213280</v>
      </c>
      <c r="G12" s="42">
        <f t="shared" si="1"/>
        <v>213280</v>
      </c>
      <c r="H12" s="42">
        <v>0</v>
      </c>
      <c r="I12" s="42">
        <v>0</v>
      </c>
      <c r="J12" s="42">
        <v>213280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1">
        <v>0</v>
      </c>
      <c r="Q12" s="41">
        <v>0</v>
      </c>
      <c r="R12" s="41">
        <v>0</v>
      </c>
      <c r="S12" s="41">
        <v>0</v>
      </c>
    </row>
    <row r="13" spans="1:19" ht="21.75" customHeight="1">
      <c r="A13" s="45" t="s">
        <v>130</v>
      </c>
      <c r="B13" s="44">
        <v>855</v>
      </c>
      <c r="C13" s="44">
        <v>85508</v>
      </c>
      <c r="D13" s="43">
        <v>2320</v>
      </c>
      <c r="E13" s="29">
        <v>171786</v>
      </c>
      <c r="F13" s="29">
        <f>G13</f>
        <v>164000</v>
      </c>
      <c r="G13" s="29">
        <f t="shared" si="1"/>
        <v>164000</v>
      </c>
      <c r="H13" s="29">
        <v>0</v>
      </c>
      <c r="I13" s="29">
        <v>0</v>
      </c>
      <c r="J13" s="29">
        <v>164000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1">
        <v>0</v>
      </c>
      <c r="Q13" s="41">
        <v>0</v>
      </c>
      <c r="R13" s="41">
        <v>0</v>
      </c>
      <c r="S13" s="41">
        <v>0</v>
      </c>
    </row>
    <row r="14" spans="1:19" ht="21.75" customHeight="1">
      <c r="A14" s="38" t="s">
        <v>129</v>
      </c>
      <c r="B14" s="37">
        <v>855</v>
      </c>
      <c r="C14" s="37">
        <v>85510</v>
      </c>
      <c r="D14" s="13">
        <v>2320</v>
      </c>
      <c r="E14" s="29">
        <v>2500086</v>
      </c>
      <c r="F14" s="29">
        <f>G14</f>
        <v>93200</v>
      </c>
      <c r="G14" s="29">
        <f t="shared" si="1"/>
        <v>93200</v>
      </c>
      <c r="H14" s="29">
        <v>0</v>
      </c>
      <c r="I14" s="29">
        <v>0</v>
      </c>
      <c r="J14" s="29">
        <v>93200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4" customHeight="1">
      <c r="A15" s="38" t="s">
        <v>128</v>
      </c>
      <c r="B15" s="37">
        <v>851</v>
      </c>
      <c r="C15" s="37">
        <v>85111</v>
      </c>
      <c r="D15" s="13" t="s">
        <v>127</v>
      </c>
      <c r="E15" s="29">
        <v>0</v>
      </c>
      <c r="F15" s="29">
        <f>G15+P15</f>
        <v>7000</v>
      </c>
      <c r="G15" s="29">
        <f t="shared" si="1"/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7000</v>
      </c>
      <c r="P15" s="29">
        <v>7000</v>
      </c>
      <c r="Q15" s="29">
        <v>0</v>
      </c>
      <c r="R15" s="29">
        <v>0</v>
      </c>
      <c r="S15" s="29">
        <v>0</v>
      </c>
    </row>
    <row r="16" spans="1:19" ht="27.75" customHeight="1">
      <c r="A16" s="38" t="s">
        <v>126</v>
      </c>
      <c r="B16" s="37">
        <v>921</v>
      </c>
      <c r="C16" s="37">
        <v>92116</v>
      </c>
      <c r="D16" s="13">
        <v>2310</v>
      </c>
      <c r="E16" s="47">
        <v>0</v>
      </c>
      <c r="F16" s="29">
        <f>G16</f>
        <v>5000</v>
      </c>
      <c r="G16" s="29">
        <f t="shared" si="1"/>
        <v>5000</v>
      </c>
      <c r="H16" s="29">
        <v>0</v>
      </c>
      <c r="I16" s="29">
        <v>0</v>
      </c>
      <c r="J16" s="29">
        <v>5000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47">
        <v>0</v>
      </c>
      <c r="Q16" s="29">
        <v>0</v>
      </c>
      <c r="R16" s="47">
        <v>0</v>
      </c>
      <c r="S16" s="47">
        <v>0</v>
      </c>
    </row>
    <row r="17" spans="1:19" ht="45.75" customHeight="1">
      <c r="A17" s="145" t="s">
        <v>125</v>
      </c>
      <c r="B17" s="145"/>
      <c r="C17" s="145"/>
      <c r="D17" s="66"/>
      <c r="E17" s="28">
        <f>SUM(E18:E22)</f>
        <v>706609</v>
      </c>
      <c r="F17" s="28">
        <f aca="true" t="shared" si="2" ref="F17:S17">SUM(F18:F22)</f>
        <v>2161282</v>
      </c>
      <c r="G17" s="28">
        <f t="shared" si="2"/>
        <v>2161282</v>
      </c>
      <c r="H17" s="28">
        <f t="shared" si="2"/>
        <v>0</v>
      </c>
      <c r="I17" s="28">
        <f t="shared" si="2"/>
        <v>2161282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0</v>
      </c>
      <c r="S17" s="28">
        <f t="shared" si="2"/>
        <v>0</v>
      </c>
    </row>
    <row r="18" spans="1:19" ht="87.75" customHeight="1">
      <c r="A18" s="38" t="s">
        <v>177</v>
      </c>
      <c r="B18" s="67" t="s">
        <v>170</v>
      </c>
      <c r="C18" s="67" t="s">
        <v>178</v>
      </c>
      <c r="D18" s="13" t="s">
        <v>122</v>
      </c>
      <c r="E18" s="29">
        <v>17000</v>
      </c>
      <c r="F18" s="29">
        <f>G18</f>
        <v>17000</v>
      </c>
      <c r="G18" s="29">
        <f>H18+I18+J18+K18+L18+M18+N18</f>
        <v>17000</v>
      </c>
      <c r="H18" s="29">
        <v>0</v>
      </c>
      <c r="I18" s="29">
        <v>17000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84" customHeight="1">
      <c r="A19" s="38" t="s">
        <v>124</v>
      </c>
      <c r="B19" s="37">
        <v>600</v>
      </c>
      <c r="C19" s="37">
        <v>60014</v>
      </c>
      <c r="D19" s="13" t="s">
        <v>122</v>
      </c>
      <c r="E19" s="29">
        <v>396425</v>
      </c>
      <c r="F19" s="29">
        <f>G19</f>
        <v>1585698</v>
      </c>
      <c r="G19" s="29">
        <f>H19+I19+J19+K19+L19+M19+N19</f>
        <v>1585698</v>
      </c>
      <c r="H19" s="29">
        <v>0</v>
      </c>
      <c r="I19" s="29">
        <v>1585698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57.75" customHeight="1">
      <c r="A20" s="38" t="s">
        <v>123</v>
      </c>
      <c r="B20" s="37">
        <v>600</v>
      </c>
      <c r="C20" s="37">
        <v>60014</v>
      </c>
      <c r="D20" s="13" t="s">
        <v>122</v>
      </c>
      <c r="E20" s="29">
        <v>239644</v>
      </c>
      <c r="F20" s="29">
        <f>G20</f>
        <v>479288</v>
      </c>
      <c r="G20" s="29">
        <f>H20+I20+J20+K20+L20+M20+N20</f>
        <v>479288</v>
      </c>
      <c r="H20" s="29">
        <v>0</v>
      </c>
      <c r="I20" s="29">
        <v>479288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57.75" customHeight="1">
      <c r="A21" s="38" t="s">
        <v>179</v>
      </c>
      <c r="B21" s="37">
        <v>600</v>
      </c>
      <c r="C21" s="37">
        <v>60014</v>
      </c>
      <c r="D21" s="13" t="s">
        <v>122</v>
      </c>
      <c r="E21" s="29">
        <v>28153</v>
      </c>
      <c r="F21" s="29">
        <f>G21</f>
        <v>28153</v>
      </c>
      <c r="G21" s="29">
        <f>H21+I21+J21+K21+L21+M21+N21</f>
        <v>28153</v>
      </c>
      <c r="H21" s="29">
        <v>0</v>
      </c>
      <c r="I21" s="29">
        <v>28153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45" customHeight="1">
      <c r="A22" s="38" t="s">
        <v>180</v>
      </c>
      <c r="B22" s="37">
        <v>600</v>
      </c>
      <c r="C22" s="37">
        <v>60014</v>
      </c>
      <c r="D22" s="13" t="s">
        <v>122</v>
      </c>
      <c r="E22" s="29">
        <v>25387</v>
      </c>
      <c r="F22" s="29">
        <f>G22</f>
        <v>51143</v>
      </c>
      <c r="G22" s="29">
        <f>H22+I22+J22+K22+L22+M22+N22</f>
        <v>51143</v>
      </c>
      <c r="H22" s="29">
        <v>0</v>
      </c>
      <c r="I22" s="29">
        <v>51143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30.75" customHeight="1">
      <c r="A23" s="138" t="s">
        <v>51</v>
      </c>
      <c r="B23" s="138"/>
      <c r="C23" s="138"/>
      <c r="D23" s="36"/>
      <c r="E23" s="28">
        <f aca="true" t="shared" si="3" ref="E23:S23">SUM(E9+E17)</f>
        <v>3386881</v>
      </c>
      <c r="F23" s="28">
        <f t="shared" si="3"/>
        <v>2669942</v>
      </c>
      <c r="G23" s="28">
        <f t="shared" si="3"/>
        <v>2662942</v>
      </c>
      <c r="H23" s="28">
        <f t="shared" si="3"/>
        <v>8400</v>
      </c>
      <c r="I23" s="28">
        <f t="shared" si="3"/>
        <v>2161282</v>
      </c>
      <c r="J23" s="28">
        <f t="shared" si="3"/>
        <v>493260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28">
        <f t="shared" si="3"/>
        <v>7000</v>
      </c>
      <c r="P23" s="28">
        <f t="shared" si="3"/>
        <v>7000</v>
      </c>
      <c r="Q23" s="28">
        <f t="shared" si="3"/>
        <v>0</v>
      </c>
      <c r="R23" s="28">
        <f t="shared" si="3"/>
        <v>0</v>
      </c>
      <c r="S23" s="28">
        <f t="shared" si="3"/>
        <v>0</v>
      </c>
    </row>
    <row r="25" ht="12.75">
      <c r="E25" s="35"/>
    </row>
    <row r="27" spans="5:9" ht="12.75">
      <c r="E27" s="35"/>
      <c r="F27" s="35"/>
      <c r="G27" s="35"/>
      <c r="H27" s="35"/>
      <c r="I27" s="35"/>
    </row>
  </sheetData>
  <sheetProtection/>
  <mergeCells count="24">
    <mergeCell ref="A1:S2"/>
    <mergeCell ref="A17:C17"/>
    <mergeCell ref="O5:O7"/>
    <mergeCell ref="A4:A7"/>
    <mergeCell ref="J6:J7"/>
    <mergeCell ref="B4:B7"/>
    <mergeCell ref="A23:C23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S6:S7"/>
    <mergeCell ref="H5:N5"/>
    <mergeCell ref="C4:C7"/>
    <mergeCell ref="D4:D7"/>
    <mergeCell ref="F4:F7"/>
    <mergeCell ref="K6:K7"/>
    <mergeCell ref="L6:L7"/>
    <mergeCell ref="H6:I6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XLII.80.2017 
z dnia 27 grudnia 2017r.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view="pageLayout" workbookViewId="0" topLeftCell="A1">
      <selection activeCell="G7" sqref="G7"/>
    </sheetView>
  </sheetViews>
  <sheetFormatPr defaultColWidth="9.33203125" defaultRowHeight="12.75"/>
  <cols>
    <col min="1" max="2" width="9.33203125" style="68" customWidth="1"/>
    <col min="3" max="3" width="13.16015625" style="68" customWidth="1"/>
    <col min="4" max="4" width="23.16015625" style="68" customWidth="1"/>
    <col min="5" max="5" width="22.16015625" style="68" customWidth="1"/>
    <col min="6" max="6" width="18.5" style="68" customWidth="1"/>
    <col min="7" max="16384" width="9.33203125" style="68" customWidth="1"/>
  </cols>
  <sheetData>
    <row r="1" spans="1:6" ht="12.75">
      <c r="A1" s="82"/>
      <c r="B1" s="82"/>
      <c r="C1" s="82"/>
      <c r="D1" s="82"/>
      <c r="E1" s="82"/>
      <c r="F1" s="82"/>
    </row>
    <row r="2" spans="1:6" ht="18">
      <c r="A2" s="146" t="s">
        <v>239</v>
      </c>
      <c r="B2" s="146"/>
      <c r="C2" s="146"/>
      <c r="D2" s="146"/>
      <c r="E2" s="146"/>
      <c r="F2" s="146"/>
    </row>
    <row r="3" spans="1:6" ht="12.75">
      <c r="A3" s="81"/>
      <c r="B3" s="81"/>
      <c r="C3" s="81"/>
      <c r="D3" s="80"/>
      <c r="E3" s="80"/>
      <c r="F3" s="79" t="s">
        <v>0</v>
      </c>
    </row>
    <row r="4" spans="1:6" ht="51" customHeight="1">
      <c r="A4" s="78" t="s">
        <v>73</v>
      </c>
      <c r="B4" s="78" t="s">
        <v>1</v>
      </c>
      <c r="C4" s="78" t="s">
        <v>2</v>
      </c>
      <c r="D4" s="77" t="s">
        <v>238</v>
      </c>
      <c r="E4" s="78" t="s">
        <v>237</v>
      </c>
      <c r="F4" s="77" t="s">
        <v>236</v>
      </c>
    </row>
    <row r="5" spans="1:6" ht="12.75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</row>
    <row r="6" spans="1:6" ht="14.25">
      <c r="A6" s="150" t="s">
        <v>235</v>
      </c>
      <c r="B6" s="151"/>
      <c r="C6" s="151"/>
      <c r="D6" s="151"/>
      <c r="E6" s="152"/>
      <c r="F6" s="74">
        <f>SUM(F7)</f>
        <v>100000</v>
      </c>
    </row>
    <row r="7" spans="1:6" ht="72">
      <c r="A7" s="73" t="s">
        <v>64</v>
      </c>
      <c r="B7" s="73">
        <v>921</v>
      </c>
      <c r="C7" s="73">
        <v>92113</v>
      </c>
      <c r="D7" s="72" t="s">
        <v>234</v>
      </c>
      <c r="E7" s="75" t="s">
        <v>233</v>
      </c>
      <c r="F7" s="71">
        <v>100000</v>
      </c>
    </row>
    <row r="8" spans="1:6" ht="27.75" customHeight="1">
      <c r="A8" s="150" t="s">
        <v>232</v>
      </c>
      <c r="B8" s="151"/>
      <c r="C8" s="151"/>
      <c r="D8" s="151"/>
      <c r="E8" s="152"/>
      <c r="F8" s="74">
        <f>SUM(F9:F12)</f>
        <v>1064280</v>
      </c>
    </row>
    <row r="9" spans="1:6" ht="30.75" customHeight="1">
      <c r="A9" s="73" t="s">
        <v>64</v>
      </c>
      <c r="B9" s="73">
        <v>801</v>
      </c>
      <c r="C9" s="73">
        <v>80120</v>
      </c>
      <c r="D9" s="72" t="s">
        <v>231</v>
      </c>
      <c r="E9" s="72" t="s">
        <v>230</v>
      </c>
      <c r="F9" s="71">
        <v>95000</v>
      </c>
    </row>
    <row r="10" spans="1:6" ht="31.5" customHeight="1">
      <c r="A10" s="73" t="s">
        <v>63</v>
      </c>
      <c r="B10" s="73">
        <v>801</v>
      </c>
      <c r="C10" s="73">
        <v>80130</v>
      </c>
      <c r="D10" s="72" t="s">
        <v>231</v>
      </c>
      <c r="E10" s="72" t="s">
        <v>230</v>
      </c>
      <c r="F10" s="71">
        <v>756000</v>
      </c>
    </row>
    <row r="11" spans="1:6" ht="57.75" customHeight="1">
      <c r="A11" s="73" t="s">
        <v>62</v>
      </c>
      <c r="B11" s="73">
        <v>853</v>
      </c>
      <c r="C11" s="73">
        <v>85311</v>
      </c>
      <c r="D11" s="72" t="s">
        <v>229</v>
      </c>
      <c r="E11" s="72" t="s">
        <v>227</v>
      </c>
      <c r="F11" s="71">
        <v>106640</v>
      </c>
    </row>
    <row r="12" spans="1:6" ht="74.25" customHeight="1">
      <c r="A12" s="73" t="s">
        <v>61</v>
      </c>
      <c r="B12" s="73">
        <v>853</v>
      </c>
      <c r="C12" s="73">
        <v>85311</v>
      </c>
      <c r="D12" s="72" t="s">
        <v>228</v>
      </c>
      <c r="E12" s="72" t="s">
        <v>227</v>
      </c>
      <c r="F12" s="71">
        <v>106640</v>
      </c>
    </row>
    <row r="13" spans="1:6" ht="28.5" customHeight="1">
      <c r="A13" s="147" t="s">
        <v>51</v>
      </c>
      <c r="B13" s="148"/>
      <c r="C13" s="148"/>
      <c r="D13" s="149"/>
      <c r="E13" s="70"/>
      <c r="F13" s="69">
        <f>(F6+F8)</f>
        <v>1164280</v>
      </c>
    </row>
  </sheetData>
  <sheetProtection/>
  <mergeCells count="4">
    <mergeCell ref="A2:F2"/>
    <mergeCell ref="A13:D13"/>
    <mergeCell ref="A8:E8"/>
    <mergeCell ref="A6:E6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XLII.80.2017 
z dnia 27 grudnia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2017-12-20T13:44:27Z</cp:lastPrinted>
  <dcterms:created xsi:type="dcterms:W3CDTF">2014-11-12T06:55:05Z</dcterms:created>
  <dcterms:modified xsi:type="dcterms:W3CDTF">2018-02-09T11:32:21Z</dcterms:modified>
  <cp:category/>
  <cp:version/>
  <cp:contentType/>
  <cp:contentStatus/>
</cp:coreProperties>
</file>