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315" windowHeight="846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<sst xmlns="http://schemas.openxmlformats.org/spreadsheetml/2006/main" count="151" uniqueCount="63">
  <si>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</si>
  <si>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</si>
  <si>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</si>
  <si>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</si>
  <si>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</si>
  <si>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</si>
  <si>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</si>
  <si>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</si>
  <si>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</si>
  <si>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</si>
  <si>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</si>
  <si>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</si>
  <si>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</si>
  <si>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</si>
  <si>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</si>
  <si>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</si>
  <si>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</si>
  <si>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</si>
  <si>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</si>
  <si>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</si>
  <si>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</si>
  <si>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</si>
  <si>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</si>
  <si>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</si>
  <si>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</si>
  <si>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</si>
  <si>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Ogółem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</si>
  <si>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</si>
  <si>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</si>
  <si>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</si>
  <si>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</si>
  <si>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</si>
  <si>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</si>
  <si>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</si>
  <si>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</si>
  <si>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</si>
  <si>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Zmiany w planie wydatków budżetowych w 2015 roku</t>
  </si>
  <si>
    <t>700</t>
  </si>
  <si>
    <t>01005</t>
  </si>
  <si>
    <t>010</t>
  </si>
  <si>
    <t>wniesienie wkładów do spółek prawa handlowego</t>
  </si>
  <si>
    <t>Wydatki
na 2015 r.</t>
  </si>
  <si>
    <t>Dotacje ogółem</t>
  </si>
  <si>
    <t>Dochody i wydatki związane z realizacją zadań z zakresu administracji rządowej i innych zadań zleconych odrębnymi ustawami w  2015 r.</t>
  </si>
  <si>
    <t>Oświata i wychowanie</t>
  </si>
  <si>
    <t>Licea ogólnokształcące</t>
  </si>
  <si>
    <t>Szkoły zawodowe</t>
  </si>
  <si>
    <t>Edukacyjna opieka wychowawcza</t>
  </si>
  <si>
    <t>Poradnie psychologiczno-pedagogiczne, w tym poradnie specjalistyczne</t>
  </si>
  <si>
    <t>Działalność usługowa</t>
  </si>
  <si>
    <t>Nadzór budowlany</t>
  </si>
  <si>
    <t>Szkoły podstawowe specjalne</t>
  </si>
  <si>
    <t>Gimnazja specjalne</t>
  </si>
  <si>
    <t>Szkoły zawodowe specjalne</t>
  </si>
  <si>
    <t>Dokształcanie i doskonalenie nauczycieli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</si>
  <si>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</si>
  <si>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</si>
  <si>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Pomoc społeczna</t>
  </si>
  <si>
    <t>Rodziny zastępcze</t>
  </si>
  <si>
    <t>Powiatowe centra pomocy rodzinie</t>
  </si>
  <si>
    <t>Pozostała działalność</t>
  </si>
  <si>
    <t>Specjalne ośrodki szkolno-wychowawcze</t>
  </si>
  <si>
    <t>Internaty i bursy szkolne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</si>
</sst>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2" fillId="27" borderId="1" applyNumberFormat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7" fillId="32" borderId="0" applyNumberFormat="0" applyBorder="0" applyAlignment="0" applyProtection="0"/>
  </cellStyleXfs>
  <cellXfs count="7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1" fillId="0" borderId="10" xfId="50" applyNumberFormat="1" applyFont="1" applyFill="1" applyBorder="1" applyAlignment="1">
      <alignment horizontal="center" vertical="center" wrapText="1"/>
      <protection/>
    </xf>
    <xf numFmtId="0" fontId="15" fillId="0" borderId="0" xfId="50" applyFont="1" applyAlignment="1">
      <alignment horizontal="center"/>
      <protection/>
    </xf>
    <xf numFmtId="0" fontId="10" fillId="0" borderId="0" xfId="50" applyFont="1">
      <alignment/>
      <protection/>
    </xf>
    <xf numFmtId="0" fontId="10" fillId="0" borderId="0" xfId="50" applyFont="1" applyAlignment="1">
      <alignment vertical="center"/>
      <protection/>
    </xf>
    <xf numFmtId="0" fontId="10" fillId="0" borderId="0" xfId="50" applyFont="1" applyAlignment="1">
      <alignment horizontal="center" vertical="center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41" fontId="12" fillId="0" borderId="10" xfId="50" applyNumberFormat="1" applyFont="1" applyFill="1" applyBorder="1" applyAlignment="1">
      <alignment vertical="center"/>
      <protection/>
    </xf>
    <xf numFmtId="41" fontId="11" fillId="0" borderId="10" xfId="50" applyNumberFormat="1" applyFont="1" applyFill="1" applyBorder="1" applyAlignment="1">
      <alignment vertical="center"/>
      <protection/>
    </xf>
    <xf numFmtId="41" fontId="11" fillId="33" borderId="10" xfId="50" applyNumberFormat="1" applyFont="1" applyFill="1" applyBorder="1" applyAlignment="1">
      <alignment vertical="center"/>
      <protection/>
    </xf>
    <xf numFmtId="41" fontId="11" fillId="33" borderId="10" xfId="50" applyNumberFormat="1" applyFont="1" applyFill="1" applyBorder="1" applyAlignment="1">
      <alignment vertical="center" wrapText="1"/>
      <protection/>
    </xf>
    <xf numFmtId="0" fontId="11" fillId="33" borderId="10" xfId="50" applyFont="1" applyFill="1" applyBorder="1" applyAlignment="1">
      <alignment horizontal="center" vertical="center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0" fontId="10" fillId="33" borderId="10" xfId="50" applyFont="1" applyFill="1" applyBorder="1" applyAlignment="1">
      <alignment horizontal="center" vertical="center" wrapText="1"/>
      <protection/>
    </xf>
    <xf numFmtId="41" fontId="12" fillId="33" borderId="10" xfId="50" applyNumberFormat="1" applyFont="1" applyFill="1" applyBorder="1" applyAlignment="1">
      <alignment vertical="center"/>
      <protection/>
    </xf>
    <xf numFmtId="0" fontId="12" fillId="33" borderId="10" xfId="50" applyFont="1" applyFill="1" applyBorder="1" applyAlignment="1">
      <alignment horizontal="center" vertical="center"/>
      <protection/>
    </xf>
    <xf numFmtId="0" fontId="12" fillId="33" borderId="10" xfId="50" applyFont="1" applyFill="1" applyBorder="1" applyAlignment="1">
      <alignment horizontal="center"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41" fontId="18" fillId="0" borderId="0" xfId="50" applyNumberFormat="1" applyFont="1" applyBorder="1">
      <alignment/>
      <protection/>
    </xf>
    <xf numFmtId="0" fontId="19" fillId="0" borderId="0" xfId="50" applyFont="1" applyAlignment="1">
      <alignment horizontal="center" vertical="center"/>
      <protection/>
    </xf>
    <xf numFmtId="41" fontId="12" fillId="0" borderId="10" xfId="50" applyNumberFormat="1" applyFont="1" applyFill="1" applyBorder="1" applyAlignment="1">
      <alignment vertical="center" wrapText="1"/>
      <protection/>
    </xf>
    <xf numFmtId="41" fontId="12" fillId="33" borderId="10" xfId="50" applyNumberFormat="1" applyFont="1" applyFill="1" applyBorder="1" applyAlignment="1">
      <alignment vertical="center" wrapText="1"/>
      <protection/>
    </xf>
    <xf numFmtId="0" fontId="20" fillId="33" borderId="10" xfId="50" applyFont="1" applyFill="1" applyBorder="1" applyAlignment="1">
      <alignment horizontal="center" vertical="center" wrapText="1"/>
      <protection/>
    </xf>
    <xf numFmtId="0" fontId="19" fillId="0" borderId="0" xfId="50" applyFont="1">
      <alignment/>
      <protection/>
    </xf>
    <xf numFmtId="0" fontId="19" fillId="0" borderId="0" xfId="50" applyFont="1" applyBorder="1">
      <alignment/>
      <protection/>
    </xf>
    <xf numFmtId="49" fontId="12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41" fontId="11" fillId="0" borderId="10" xfId="50" applyNumberFormat="1" applyFont="1" applyFill="1" applyBorder="1" applyAlignment="1">
      <alignment vertical="center" wrapText="1"/>
      <protection/>
    </xf>
    <xf numFmtId="0" fontId="11" fillId="0" borderId="10" xfId="50" applyFont="1" applyFill="1" applyBorder="1" applyAlignment="1">
      <alignment horizontal="center" vertical="center"/>
      <protection/>
    </xf>
    <xf numFmtId="49" fontId="10" fillId="0" borderId="10" xfId="50" applyNumberFormat="1" applyFont="1" applyFill="1" applyBorder="1" applyAlignment="1">
      <alignment horizontal="center" vertical="center" wrapText="1"/>
      <protection/>
    </xf>
    <xf numFmtId="0" fontId="12" fillId="0" borderId="10" xfId="50" applyFont="1" applyFill="1" applyBorder="1" applyAlignment="1">
      <alignment horizontal="center" vertical="center"/>
      <protection/>
    </xf>
    <xf numFmtId="49" fontId="20" fillId="0" borderId="10" xfId="50" applyNumberFormat="1" applyFont="1" applyFill="1" applyBorder="1" applyAlignment="1">
      <alignment horizontal="center" vertical="center" wrapText="1"/>
      <protection/>
    </xf>
    <xf numFmtId="49" fontId="17" fillId="0" borderId="10" xfId="50" applyNumberFormat="1" applyFont="1" applyFill="1" applyBorder="1" applyAlignment="1">
      <alignment horizontal="center" vertical="center" wrapText="1"/>
      <protection/>
    </xf>
    <xf numFmtId="0" fontId="13" fillId="0" borderId="12" xfId="50" applyFont="1" applyFill="1" applyBorder="1" applyAlignment="1">
      <alignment horizontal="center" vertical="center" wrapText="1"/>
      <protection/>
    </xf>
    <xf numFmtId="0" fontId="14" fillId="0" borderId="10" xfId="50" applyFont="1" applyFill="1" applyBorder="1" applyAlignment="1">
      <alignment horizontal="center" vertical="center" wrapText="1"/>
      <protection/>
    </xf>
    <xf numFmtId="0" fontId="14" fillId="0" borderId="13" xfId="50" applyFont="1" applyFill="1" applyBorder="1" applyAlignment="1">
      <alignment horizontal="center" vertical="center" wrapText="1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3" fillId="0" borderId="0" xfId="50" applyFont="1" applyAlignment="1">
      <alignment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 shrinkToFit="1"/>
      <protection locked="0"/>
    </xf>
    <xf numFmtId="0" fontId="4" fillId="34" borderId="14" xfId="0" applyFont="1" applyFill="1" applyBorder="1" applyAlignment="1" applyProtection="1">
      <alignment horizontal="left" vertical="center" wrapText="1" shrinkToFit="1"/>
      <protection locked="0"/>
    </xf>
    <xf numFmtId="0" fontId="4" fillId="34" borderId="15" xfId="0" applyFont="1" applyFill="1" applyBorder="1" applyAlignment="1" applyProtection="1">
      <alignment horizontal="left" vertical="center" wrapText="1" shrinkToFi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5" xfId="0" applyFont="1" applyFill="1" applyBorder="1" applyAlignment="1" applyProtection="1">
      <alignment horizontal="center" vertical="center" wrapText="1" shrinkToFit="1"/>
      <protection locked="0"/>
    </xf>
    <xf numFmtId="0" fontId="4" fillId="34" borderId="15" xfId="0" applyFont="1" applyFill="1" applyBorder="1" applyAlignment="1" applyProtection="1">
      <alignment horizontal="left" vertical="center" wrapText="1" shrinkToFit="1"/>
      <protection locked="0"/>
    </xf>
    <xf numFmtId="0" fontId="4" fillId="34" borderId="14" xfId="0" applyFont="1" applyFill="1" applyBorder="1" applyAlignment="1" applyProtection="1">
      <alignment horizontal="center" vertical="center" wrapText="1" shrinkToFit="1"/>
      <protection locked="0"/>
    </xf>
    <xf numFmtId="0" fontId="4" fillId="34" borderId="14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5" borderId="0" xfId="0" applyFont="1" applyFill="1" applyAlignment="1" applyProtection="1">
      <alignment horizontal="center" vertical="center" wrapText="1" shrinkToFit="1"/>
      <protection locked="0"/>
    </xf>
    <xf numFmtId="0" fontId="5" fillId="35" borderId="0" xfId="0" applyFont="1" applyFill="1" applyAlignment="1" applyProtection="1">
      <alignment horizontal="left" vertical="center" wrapText="1" shrinkToFit="1"/>
      <protection locked="0"/>
    </xf>
    <xf numFmtId="0" fontId="5" fillId="35" borderId="14" xfId="0" applyFont="1" applyFill="1" applyBorder="1" applyAlignment="1" applyProtection="1">
      <alignment horizontal="center" vertical="center" wrapText="1" shrinkToFit="1"/>
      <protection locked="0"/>
    </xf>
    <xf numFmtId="4" fontId="8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50" applyFont="1" applyFill="1" applyBorder="1" applyAlignment="1">
      <alignment horizontal="center" vertical="center"/>
      <protection/>
    </xf>
    <xf numFmtId="0" fontId="23" fillId="0" borderId="0" xfId="50" applyFont="1" applyAlignment="1">
      <alignment horizontal="center" vertical="center" wrapText="1"/>
      <protection/>
    </xf>
    <xf numFmtId="0" fontId="12" fillId="0" borderId="16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horizontal="center" vertical="center" wrapText="1"/>
      <protection/>
    </xf>
    <xf numFmtId="0" fontId="14" fillId="0" borderId="16" xfId="50" applyFont="1" applyFill="1" applyBorder="1" applyAlignment="1">
      <alignment horizontal="center" vertical="center" wrapText="1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14" fillId="0" borderId="17" xfId="50" applyFont="1" applyFill="1" applyBorder="1" applyAlignment="1">
      <alignment horizontal="center" vertical="center" wrapText="1"/>
      <protection/>
    </xf>
    <xf numFmtId="0" fontId="14" fillId="0" borderId="18" xfId="50" applyFont="1" applyFill="1" applyBorder="1" applyAlignment="1">
      <alignment horizontal="center" vertical="center" wrapText="1"/>
      <protection/>
    </xf>
    <xf numFmtId="0" fontId="14" fillId="0" borderId="13" xfId="50" applyFont="1" applyFill="1" applyBorder="1" applyAlignment="1">
      <alignment horizontal="center" vertical="center" wrapText="1"/>
      <protection/>
    </xf>
    <xf numFmtId="0" fontId="14" fillId="0" borderId="10" xfId="50" applyFont="1" applyFill="1" applyBorder="1" applyAlignment="1">
      <alignment horizontal="center" vertical="center" wrapText="1"/>
      <protection/>
    </xf>
    <xf numFmtId="0" fontId="21" fillId="0" borderId="17" xfId="50" applyFont="1" applyFill="1" applyBorder="1" applyAlignment="1">
      <alignment horizontal="center" vertical="center"/>
      <protection/>
    </xf>
    <xf numFmtId="0" fontId="21" fillId="0" borderId="18" xfId="50" applyFont="1" applyFill="1" applyBorder="1" applyAlignment="1">
      <alignment horizontal="center" vertical="center"/>
      <protection/>
    </xf>
    <xf numFmtId="0" fontId="21" fillId="0" borderId="13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91"/>
  <sheetViews>
    <sheetView view="pageLayout" zoomScaleSheetLayoutView="89" workbookViewId="0" topLeftCell="A4">
      <selection activeCell="A1" sqref="A1:X2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8.832031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12.75">
      <c r="A3" s="1"/>
      <c r="B3" s="59"/>
      <c r="C3" s="59"/>
      <c r="D3" s="59"/>
      <c r="E3" s="60"/>
      <c r="F3" s="60"/>
      <c r="G3" s="60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5" spans="1:23" ht="12.75">
      <c r="A5" s="55" t="s">
        <v>0</v>
      </c>
      <c r="B5" s="55"/>
      <c r="C5" s="55" t="s">
        <v>1</v>
      </c>
      <c r="D5" s="55" t="s">
        <v>3</v>
      </c>
      <c r="E5" s="55"/>
      <c r="F5" s="55"/>
      <c r="G5" s="55" t="s">
        <v>4</v>
      </c>
      <c r="H5" s="55"/>
      <c r="I5" s="55" t="s">
        <v>5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2.75" customHeight="1">
      <c r="A6" s="55"/>
      <c r="B6" s="55"/>
      <c r="C6" s="55"/>
      <c r="D6" s="55"/>
      <c r="E6" s="55"/>
      <c r="F6" s="55"/>
      <c r="G6" s="55"/>
      <c r="H6" s="55"/>
      <c r="I6" s="55" t="s">
        <v>6</v>
      </c>
      <c r="J6" s="55" t="s">
        <v>7</v>
      </c>
      <c r="K6" s="55"/>
      <c r="L6" s="55"/>
      <c r="M6" s="55"/>
      <c r="N6" s="55"/>
      <c r="O6" s="55"/>
      <c r="P6" s="55"/>
      <c r="Q6" s="55"/>
      <c r="R6" s="55" t="s">
        <v>8</v>
      </c>
      <c r="S6" s="55" t="s">
        <v>7</v>
      </c>
      <c r="T6" s="55"/>
      <c r="U6" s="55"/>
      <c r="V6" s="55"/>
      <c r="W6" s="55"/>
    </row>
    <row r="7" spans="1:23" ht="4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 t="s">
        <v>9</v>
      </c>
      <c r="T7" s="55" t="s">
        <v>10</v>
      </c>
      <c r="U7" s="55"/>
      <c r="V7" s="55" t="s">
        <v>24</v>
      </c>
      <c r="W7" s="55"/>
    </row>
    <row r="8" spans="1:23" ht="12.75" customHeight="1">
      <c r="A8" s="55"/>
      <c r="B8" s="55"/>
      <c r="C8" s="55"/>
      <c r="D8" s="55"/>
      <c r="E8" s="55"/>
      <c r="F8" s="55"/>
      <c r="G8" s="55"/>
      <c r="H8" s="55"/>
      <c r="I8" s="55"/>
      <c r="J8" s="55" t="s">
        <v>11</v>
      </c>
      <c r="K8" s="55" t="s">
        <v>7</v>
      </c>
      <c r="L8" s="55"/>
      <c r="M8" s="55" t="s">
        <v>12</v>
      </c>
      <c r="N8" s="55" t="s">
        <v>13</v>
      </c>
      <c r="O8" s="55" t="s">
        <v>14</v>
      </c>
      <c r="P8" s="55" t="s">
        <v>15</v>
      </c>
      <c r="Q8" s="55" t="s">
        <v>16</v>
      </c>
      <c r="R8" s="55"/>
      <c r="S8" s="55"/>
      <c r="T8" s="55"/>
      <c r="U8" s="55"/>
      <c r="V8" s="55"/>
      <c r="W8" s="55"/>
    </row>
    <row r="9" spans="1:23" ht="9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 t="s">
        <v>25</v>
      </c>
      <c r="U9" s="55"/>
      <c r="V9" s="55"/>
      <c r="W9" s="55"/>
    </row>
    <row r="10" spans="1:23" ht="48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45" t="s">
        <v>17</v>
      </c>
      <c r="L10" s="45" t="s">
        <v>18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ht="12.75">
      <c r="A11" s="55">
        <v>1</v>
      </c>
      <c r="B11" s="55"/>
      <c r="C11" s="45">
        <v>2</v>
      </c>
      <c r="D11" s="55">
        <v>4</v>
      </c>
      <c r="E11" s="55"/>
      <c r="F11" s="55"/>
      <c r="G11" s="55">
        <v>5</v>
      </c>
      <c r="H11" s="55"/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>
        <v>13</v>
      </c>
      <c r="Q11" s="45">
        <v>14</v>
      </c>
      <c r="R11" s="45">
        <v>15</v>
      </c>
      <c r="S11" s="45">
        <v>16</v>
      </c>
      <c r="T11" s="55">
        <v>17</v>
      </c>
      <c r="U11" s="55"/>
      <c r="V11" s="55">
        <v>18</v>
      </c>
      <c r="W11" s="55"/>
    </row>
    <row r="12" spans="1:23" ht="20.25" customHeight="1">
      <c r="A12" s="55">
        <v>710</v>
      </c>
      <c r="B12" s="55"/>
      <c r="C12" s="55"/>
      <c r="D12" s="56" t="s">
        <v>49</v>
      </c>
      <c r="E12" s="56"/>
      <c r="F12" s="46" t="s">
        <v>19</v>
      </c>
      <c r="G12" s="51">
        <v>576600</v>
      </c>
      <c r="H12" s="51"/>
      <c r="I12" s="48">
        <v>541600</v>
      </c>
      <c r="J12" s="48">
        <v>539201</v>
      </c>
      <c r="K12" s="48">
        <v>241454</v>
      </c>
      <c r="L12" s="48">
        <v>297747</v>
      </c>
      <c r="M12" s="48">
        <v>0</v>
      </c>
      <c r="N12" s="48">
        <v>2399</v>
      </c>
      <c r="O12" s="48">
        <v>0</v>
      </c>
      <c r="P12" s="48">
        <v>0</v>
      </c>
      <c r="Q12" s="48">
        <v>0</v>
      </c>
      <c r="R12" s="48">
        <v>35000</v>
      </c>
      <c r="S12" s="48">
        <v>35000</v>
      </c>
      <c r="T12" s="51">
        <v>0</v>
      </c>
      <c r="U12" s="51"/>
      <c r="V12" s="51">
        <v>0</v>
      </c>
      <c r="W12" s="51"/>
    </row>
    <row r="13" spans="1:23" ht="18.75" customHeight="1">
      <c r="A13" s="55"/>
      <c r="B13" s="55"/>
      <c r="C13" s="55"/>
      <c r="D13" s="56"/>
      <c r="E13" s="56"/>
      <c r="F13" s="46" t="s">
        <v>20</v>
      </c>
      <c r="G13" s="51">
        <v>-360</v>
      </c>
      <c r="H13" s="51"/>
      <c r="I13" s="48">
        <v>-360</v>
      </c>
      <c r="J13" s="48">
        <v>-360</v>
      </c>
      <c r="K13" s="48">
        <v>0</v>
      </c>
      <c r="L13" s="48">
        <v>-360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51">
        <v>0</v>
      </c>
      <c r="U13" s="51"/>
      <c r="V13" s="51">
        <v>0</v>
      </c>
      <c r="W13" s="51"/>
    </row>
    <row r="14" spans="1:23" ht="21.75" customHeight="1">
      <c r="A14" s="55"/>
      <c r="B14" s="55"/>
      <c r="C14" s="55"/>
      <c r="D14" s="56"/>
      <c r="E14" s="56"/>
      <c r="F14" s="46" t="s">
        <v>21</v>
      </c>
      <c r="G14" s="51">
        <v>360</v>
      </c>
      <c r="H14" s="51"/>
      <c r="I14" s="48">
        <v>360</v>
      </c>
      <c r="J14" s="48">
        <v>0</v>
      </c>
      <c r="K14" s="48">
        <v>0</v>
      </c>
      <c r="L14" s="48">
        <v>0</v>
      </c>
      <c r="M14" s="48">
        <v>0</v>
      </c>
      <c r="N14" s="48">
        <v>360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51">
        <v>0</v>
      </c>
      <c r="U14" s="51"/>
      <c r="V14" s="51">
        <v>0</v>
      </c>
      <c r="W14" s="51"/>
    </row>
    <row r="15" spans="1:23" ht="21.75" customHeight="1" thickBot="1">
      <c r="A15" s="55"/>
      <c r="B15" s="55"/>
      <c r="C15" s="55"/>
      <c r="D15" s="56"/>
      <c r="E15" s="56"/>
      <c r="F15" s="46" t="s">
        <v>22</v>
      </c>
      <c r="G15" s="51">
        <v>576600</v>
      </c>
      <c r="H15" s="51"/>
      <c r="I15" s="48">
        <v>541600</v>
      </c>
      <c r="J15" s="48">
        <v>538841</v>
      </c>
      <c r="K15" s="48">
        <v>241454</v>
      </c>
      <c r="L15" s="48">
        <v>297387</v>
      </c>
      <c r="M15" s="48">
        <v>0</v>
      </c>
      <c r="N15" s="48">
        <v>2759</v>
      </c>
      <c r="O15" s="48">
        <v>0</v>
      </c>
      <c r="P15" s="48">
        <v>0</v>
      </c>
      <c r="Q15" s="48">
        <v>0</v>
      </c>
      <c r="R15" s="48">
        <v>35000</v>
      </c>
      <c r="S15" s="48">
        <v>35000</v>
      </c>
      <c r="T15" s="51">
        <v>0</v>
      </c>
      <c r="U15" s="51"/>
      <c r="V15" s="51">
        <v>0</v>
      </c>
      <c r="W15" s="51"/>
    </row>
    <row r="16" spans="1:23" ht="23.25" customHeight="1" thickBot="1">
      <c r="A16" s="53"/>
      <c r="B16" s="53"/>
      <c r="C16" s="53">
        <v>71015</v>
      </c>
      <c r="D16" s="54" t="s">
        <v>50</v>
      </c>
      <c r="E16" s="54"/>
      <c r="F16" s="47" t="s">
        <v>19</v>
      </c>
      <c r="G16" s="52">
        <v>265600</v>
      </c>
      <c r="H16" s="52"/>
      <c r="I16" s="49">
        <v>265600</v>
      </c>
      <c r="J16" s="49">
        <v>265201</v>
      </c>
      <c r="K16" s="49">
        <v>221454</v>
      </c>
      <c r="L16" s="49">
        <v>43747</v>
      </c>
      <c r="M16" s="49">
        <v>0</v>
      </c>
      <c r="N16" s="49">
        <v>399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2">
        <v>0</v>
      </c>
      <c r="U16" s="52"/>
      <c r="V16" s="52">
        <v>0</v>
      </c>
      <c r="W16" s="52"/>
    </row>
    <row r="17" spans="1:23" ht="19.5" customHeight="1" thickBot="1">
      <c r="A17" s="53"/>
      <c r="B17" s="53"/>
      <c r="C17" s="53"/>
      <c r="D17" s="54"/>
      <c r="E17" s="54"/>
      <c r="F17" s="46" t="s">
        <v>20</v>
      </c>
      <c r="G17" s="51">
        <v>-360</v>
      </c>
      <c r="H17" s="51"/>
      <c r="I17" s="48">
        <v>-360</v>
      </c>
      <c r="J17" s="48">
        <v>-360</v>
      </c>
      <c r="K17" s="48">
        <v>0</v>
      </c>
      <c r="L17" s="48">
        <v>-360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51">
        <v>0</v>
      </c>
      <c r="U17" s="51"/>
      <c r="V17" s="51">
        <v>0</v>
      </c>
      <c r="W17" s="51"/>
    </row>
    <row r="18" spans="1:23" ht="18.75" customHeight="1" thickBot="1">
      <c r="A18" s="53"/>
      <c r="B18" s="53"/>
      <c r="C18" s="53"/>
      <c r="D18" s="54"/>
      <c r="E18" s="54"/>
      <c r="F18" s="46" t="s">
        <v>21</v>
      </c>
      <c r="G18" s="51">
        <v>360</v>
      </c>
      <c r="H18" s="51"/>
      <c r="I18" s="48">
        <v>360</v>
      </c>
      <c r="J18" s="48">
        <v>0</v>
      </c>
      <c r="K18" s="48">
        <v>0</v>
      </c>
      <c r="L18" s="48">
        <v>0</v>
      </c>
      <c r="M18" s="48">
        <v>0</v>
      </c>
      <c r="N18" s="48">
        <v>360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51">
        <v>0</v>
      </c>
      <c r="U18" s="51"/>
      <c r="V18" s="51">
        <v>0</v>
      </c>
      <c r="W18" s="51"/>
    </row>
    <row r="19" spans="1:23" ht="19.5" customHeight="1">
      <c r="A19" s="53"/>
      <c r="B19" s="53"/>
      <c r="C19" s="53"/>
      <c r="D19" s="54"/>
      <c r="E19" s="54"/>
      <c r="F19" s="46" t="s">
        <v>22</v>
      </c>
      <c r="G19" s="51">
        <v>265600</v>
      </c>
      <c r="H19" s="51"/>
      <c r="I19" s="48">
        <v>265600</v>
      </c>
      <c r="J19" s="48">
        <v>264841</v>
      </c>
      <c r="K19" s="48">
        <v>221454</v>
      </c>
      <c r="L19" s="48">
        <v>43387</v>
      </c>
      <c r="M19" s="48">
        <v>0</v>
      </c>
      <c r="N19" s="48">
        <v>759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51">
        <v>0</v>
      </c>
      <c r="U19" s="51"/>
      <c r="V19" s="51">
        <v>0</v>
      </c>
      <c r="W19" s="51"/>
    </row>
    <row r="20" spans="1:23" ht="22.5" customHeight="1">
      <c r="A20" s="55">
        <v>801</v>
      </c>
      <c r="B20" s="55"/>
      <c r="C20" s="55"/>
      <c r="D20" s="56" t="s">
        <v>44</v>
      </c>
      <c r="E20" s="56"/>
      <c r="F20" s="46" t="s">
        <v>19</v>
      </c>
      <c r="G20" s="51">
        <v>15994799</v>
      </c>
      <c r="H20" s="51"/>
      <c r="I20" s="48">
        <v>15994799</v>
      </c>
      <c r="J20" s="48">
        <v>14151748</v>
      </c>
      <c r="K20" s="48">
        <v>12354028</v>
      </c>
      <c r="L20" s="48">
        <v>1797720</v>
      </c>
      <c r="M20" s="48">
        <v>872916</v>
      </c>
      <c r="N20" s="48">
        <v>290003</v>
      </c>
      <c r="O20" s="48">
        <v>680132</v>
      </c>
      <c r="P20" s="48">
        <v>0</v>
      </c>
      <c r="Q20" s="48">
        <v>0</v>
      </c>
      <c r="R20" s="48">
        <v>0</v>
      </c>
      <c r="S20" s="48">
        <v>0</v>
      </c>
      <c r="T20" s="51">
        <v>0</v>
      </c>
      <c r="U20" s="51"/>
      <c r="V20" s="51">
        <v>0</v>
      </c>
      <c r="W20" s="51"/>
    </row>
    <row r="21" spans="1:23" ht="17.25" customHeight="1">
      <c r="A21" s="55"/>
      <c r="B21" s="55"/>
      <c r="C21" s="55"/>
      <c r="D21" s="56"/>
      <c r="E21" s="56"/>
      <c r="F21" s="46" t="s">
        <v>20</v>
      </c>
      <c r="G21" s="51">
        <v>-69903</v>
      </c>
      <c r="H21" s="51"/>
      <c r="I21" s="48">
        <v>-69903</v>
      </c>
      <c r="J21" s="48">
        <v>-68628</v>
      </c>
      <c r="K21" s="48">
        <v>-15190</v>
      </c>
      <c r="L21" s="48">
        <v>-53438</v>
      </c>
      <c r="M21" s="48">
        <v>0</v>
      </c>
      <c r="N21" s="48">
        <v>-1275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51">
        <v>0</v>
      </c>
      <c r="U21" s="51"/>
      <c r="V21" s="51">
        <v>0</v>
      </c>
      <c r="W21" s="51"/>
    </row>
    <row r="22" spans="1:23" ht="19.5" customHeight="1">
      <c r="A22" s="55"/>
      <c r="B22" s="55"/>
      <c r="C22" s="55"/>
      <c r="D22" s="56"/>
      <c r="E22" s="56"/>
      <c r="F22" s="46" t="s">
        <v>21</v>
      </c>
      <c r="G22" s="51">
        <v>69903</v>
      </c>
      <c r="H22" s="51"/>
      <c r="I22" s="48">
        <v>69903</v>
      </c>
      <c r="J22" s="48">
        <v>69403</v>
      </c>
      <c r="K22" s="48">
        <v>39573</v>
      </c>
      <c r="L22" s="48">
        <v>29830</v>
      </c>
      <c r="M22" s="48">
        <v>0</v>
      </c>
      <c r="N22" s="48">
        <v>500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1">
        <v>0</v>
      </c>
      <c r="U22" s="51"/>
      <c r="V22" s="51">
        <v>0</v>
      </c>
      <c r="W22" s="51"/>
    </row>
    <row r="23" spans="1:23" ht="27" customHeight="1" thickBot="1">
      <c r="A23" s="55"/>
      <c r="B23" s="55"/>
      <c r="C23" s="55"/>
      <c r="D23" s="56"/>
      <c r="E23" s="56"/>
      <c r="F23" s="46" t="s">
        <v>22</v>
      </c>
      <c r="G23" s="51">
        <v>15994799</v>
      </c>
      <c r="H23" s="51"/>
      <c r="I23" s="48">
        <v>15994799</v>
      </c>
      <c r="J23" s="48">
        <v>14152523</v>
      </c>
      <c r="K23" s="48">
        <v>12378411</v>
      </c>
      <c r="L23" s="48">
        <v>1774112</v>
      </c>
      <c r="M23" s="48">
        <v>872916</v>
      </c>
      <c r="N23" s="48">
        <v>289228</v>
      </c>
      <c r="O23" s="48">
        <v>680132</v>
      </c>
      <c r="P23" s="48">
        <v>0</v>
      </c>
      <c r="Q23" s="48">
        <v>0</v>
      </c>
      <c r="R23" s="48">
        <v>0</v>
      </c>
      <c r="S23" s="48">
        <v>0</v>
      </c>
      <c r="T23" s="51">
        <v>0</v>
      </c>
      <c r="U23" s="51"/>
      <c r="V23" s="51">
        <v>0</v>
      </c>
      <c r="W23" s="51"/>
    </row>
    <row r="24" spans="1:23" ht="18.75" customHeight="1" thickBot="1">
      <c r="A24" s="53"/>
      <c r="B24" s="53"/>
      <c r="C24" s="53">
        <v>80102</v>
      </c>
      <c r="D24" s="54" t="s">
        <v>51</v>
      </c>
      <c r="E24" s="54"/>
      <c r="F24" s="47" t="s">
        <v>19</v>
      </c>
      <c r="G24" s="52">
        <v>806027</v>
      </c>
      <c r="H24" s="52"/>
      <c r="I24" s="49">
        <v>806027</v>
      </c>
      <c r="J24" s="49">
        <v>758127</v>
      </c>
      <c r="K24" s="49">
        <v>669692</v>
      </c>
      <c r="L24" s="49">
        <v>88435</v>
      </c>
      <c r="M24" s="49">
        <v>0</v>
      </c>
      <c r="N24" s="49">
        <v>47900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52">
        <v>0</v>
      </c>
      <c r="U24" s="52"/>
      <c r="V24" s="52">
        <v>0</v>
      </c>
      <c r="W24" s="52"/>
    </row>
    <row r="25" spans="1:23" ht="19.5" customHeight="1" thickBot="1">
      <c r="A25" s="53"/>
      <c r="B25" s="53"/>
      <c r="C25" s="53"/>
      <c r="D25" s="54"/>
      <c r="E25" s="54"/>
      <c r="F25" s="46" t="s">
        <v>20</v>
      </c>
      <c r="G25" s="51">
        <v>-7400</v>
      </c>
      <c r="H25" s="51"/>
      <c r="I25" s="48">
        <v>-7400</v>
      </c>
      <c r="J25" s="48">
        <v>-7400</v>
      </c>
      <c r="K25" s="48">
        <v>-7400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51">
        <v>0</v>
      </c>
      <c r="U25" s="51"/>
      <c r="V25" s="51">
        <v>0</v>
      </c>
      <c r="W25" s="51"/>
    </row>
    <row r="26" spans="1:23" ht="19.5" customHeight="1" thickBot="1">
      <c r="A26" s="53"/>
      <c r="B26" s="53"/>
      <c r="C26" s="53"/>
      <c r="D26" s="54"/>
      <c r="E26" s="54"/>
      <c r="F26" s="46" t="s">
        <v>21</v>
      </c>
      <c r="G26" s="51">
        <v>400</v>
      </c>
      <c r="H26" s="51"/>
      <c r="I26" s="48">
        <v>400</v>
      </c>
      <c r="J26" s="48">
        <v>400</v>
      </c>
      <c r="K26" s="48">
        <v>400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51">
        <v>0</v>
      </c>
      <c r="U26" s="51"/>
      <c r="V26" s="51">
        <v>0</v>
      </c>
      <c r="W26" s="51"/>
    </row>
    <row r="27" spans="1:23" ht="20.25" customHeight="1" thickBot="1">
      <c r="A27" s="53"/>
      <c r="B27" s="53"/>
      <c r="C27" s="53"/>
      <c r="D27" s="54"/>
      <c r="E27" s="54"/>
      <c r="F27" s="46" t="s">
        <v>22</v>
      </c>
      <c r="G27" s="51">
        <v>799027</v>
      </c>
      <c r="H27" s="51"/>
      <c r="I27" s="48">
        <v>799027</v>
      </c>
      <c r="J27" s="48">
        <v>751127</v>
      </c>
      <c r="K27" s="48">
        <v>662692</v>
      </c>
      <c r="L27" s="48">
        <v>88435</v>
      </c>
      <c r="M27" s="48">
        <v>0</v>
      </c>
      <c r="N27" s="48">
        <v>47900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51">
        <v>0</v>
      </c>
      <c r="U27" s="51"/>
      <c r="V27" s="51">
        <v>0</v>
      </c>
      <c r="W27" s="51"/>
    </row>
    <row r="28" spans="1:23" ht="20.25" customHeight="1" thickBot="1">
      <c r="A28" s="53"/>
      <c r="B28" s="53"/>
      <c r="C28" s="53">
        <v>80111</v>
      </c>
      <c r="D28" s="54" t="s">
        <v>52</v>
      </c>
      <c r="E28" s="54"/>
      <c r="F28" s="47" t="s">
        <v>19</v>
      </c>
      <c r="G28" s="52">
        <v>1200049</v>
      </c>
      <c r="H28" s="52"/>
      <c r="I28" s="49">
        <v>1200049</v>
      </c>
      <c r="J28" s="49">
        <v>1134549</v>
      </c>
      <c r="K28" s="49">
        <v>1034049</v>
      </c>
      <c r="L28" s="49">
        <v>100500</v>
      </c>
      <c r="M28" s="49">
        <v>0</v>
      </c>
      <c r="N28" s="49">
        <v>65500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52">
        <v>0</v>
      </c>
      <c r="U28" s="52"/>
      <c r="V28" s="52">
        <v>0</v>
      </c>
      <c r="W28" s="52"/>
    </row>
    <row r="29" spans="1:23" ht="19.5" customHeight="1" thickBot="1">
      <c r="A29" s="53"/>
      <c r="B29" s="53"/>
      <c r="C29" s="53"/>
      <c r="D29" s="54"/>
      <c r="E29" s="54"/>
      <c r="F29" s="46" t="s">
        <v>20</v>
      </c>
      <c r="G29" s="51">
        <v>0</v>
      </c>
      <c r="H29" s="51"/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51">
        <v>0</v>
      </c>
      <c r="U29" s="51"/>
      <c r="V29" s="51">
        <v>0</v>
      </c>
      <c r="W29" s="51"/>
    </row>
    <row r="30" spans="1:23" ht="21" customHeight="1" thickBot="1">
      <c r="A30" s="53"/>
      <c r="B30" s="53"/>
      <c r="C30" s="53"/>
      <c r="D30" s="54"/>
      <c r="E30" s="54"/>
      <c r="F30" s="46" t="s">
        <v>21</v>
      </c>
      <c r="G30" s="51">
        <v>6400</v>
      </c>
      <c r="H30" s="51"/>
      <c r="I30" s="48">
        <v>6400</v>
      </c>
      <c r="J30" s="48">
        <v>6400</v>
      </c>
      <c r="K30" s="48">
        <v>6400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51">
        <v>0</v>
      </c>
      <c r="U30" s="51"/>
      <c r="V30" s="51">
        <v>0</v>
      </c>
      <c r="W30" s="51"/>
    </row>
    <row r="31" spans="1:23" ht="19.5" customHeight="1" thickBot="1">
      <c r="A31" s="53"/>
      <c r="B31" s="53"/>
      <c r="C31" s="53"/>
      <c r="D31" s="54"/>
      <c r="E31" s="54"/>
      <c r="F31" s="46" t="s">
        <v>22</v>
      </c>
      <c r="G31" s="51">
        <v>1206449</v>
      </c>
      <c r="H31" s="51"/>
      <c r="I31" s="48">
        <v>1206449</v>
      </c>
      <c r="J31" s="48">
        <v>1140949</v>
      </c>
      <c r="K31" s="48">
        <v>1040449</v>
      </c>
      <c r="L31" s="48">
        <v>100500</v>
      </c>
      <c r="M31" s="48">
        <v>0</v>
      </c>
      <c r="N31" s="48">
        <v>65500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51">
        <v>0</v>
      </c>
      <c r="U31" s="51"/>
      <c r="V31" s="51">
        <v>0</v>
      </c>
      <c r="W31" s="51"/>
    </row>
    <row r="32" spans="1:23" ht="18.75" customHeight="1" thickBot="1">
      <c r="A32" s="53"/>
      <c r="B32" s="53"/>
      <c r="C32" s="53">
        <v>80120</v>
      </c>
      <c r="D32" s="54" t="s">
        <v>45</v>
      </c>
      <c r="E32" s="54"/>
      <c r="F32" s="47" t="s">
        <v>19</v>
      </c>
      <c r="G32" s="52">
        <v>4520611</v>
      </c>
      <c r="H32" s="52"/>
      <c r="I32" s="49">
        <v>4520611</v>
      </c>
      <c r="J32" s="49">
        <v>4314521</v>
      </c>
      <c r="K32" s="49">
        <v>3922806</v>
      </c>
      <c r="L32" s="49">
        <v>391715</v>
      </c>
      <c r="M32" s="49">
        <v>90000</v>
      </c>
      <c r="N32" s="49">
        <v>32094</v>
      </c>
      <c r="O32" s="49">
        <v>83996</v>
      </c>
      <c r="P32" s="49">
        <v>0</v>
      </c>
      <c r="Q32" s="49">
        <v>0</v>
      </c>
      <c r="R32" s="49">
        <v>0</v>
      </c>
      <c r="S32" s="49">
        <v>0</v>
      </c>
      <c r="T32" s="52">
        <v>0</v>
      </c>
      <c r="U32" s="52"/>
      <c r="V32" s="52">
        <v>0</v>
      </c>
      <c r="W32" s="52"/>
    </row>
    <row r="33" spans="1:23" ht="18.75" customHeight="1" thickBot="1">
      <c r="A33" s="53"/>
      <c r="B33" s="53"/>
      <c r="C33" s="53"/>
      <c r="D33" s="54"/>
      <c r="E33" s="54"/>
      <c r="F33" s="46" t="s">
        <v>20</v>
      </c>
      <c r="G33" s="51">
        <v>-1781</v>
      </c>
      <c r="H33" s="51"/>
      <c r="I33" s="48">
        <v>-1781</v>
      </c>
      <c r="J33" s="48">
        <v>-900</v>
      </c>
      <c r="K33" s="48">
        <v>-900</v>
      </c>
      <c r="L33" s="48">
        <v>0</v>
      </c>
      <c r="M33" s="48">
        <v>0</v>
      </c>
      <c r="N33" s="48">
        <v>-881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51">
        <v>0</v>
      </c>
      <c r="U33" s="51"/>
      <c r="V33" s="51">
        <v>0</v>
      </c>
      <c r="W33" s="51"/>
    </row>
    <row r="34" spans="1:23" ht="17.25" customHeight="1" thickBot="1">
      <c r="A34" s="53"/>
      <c r="B34" s="53"/>
      <c r="C34" s="53"/>
      <c r="D34" s="54"/>
      <c r="E34" s="54"/>
      <c r="F34" s="46" t="s">
        <v>21</v>
      </c>
      <c r="G34" s="51">
        <v>34050</v>
      </c>
      <c r="H34" s="51"/>
      <c r="I34" s="48">
        <v>34050</v>
      </c>
      <c r="J34" s="48">
        <v>34050</v>
      </c>
      <c r="K34" s="48">
        <v>10500</v>
      </c>
      <c r="L34" s="48">
        <v>23550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51">
        <v>0</v>
      </c>
      <c r="U34" s="51"/>
      <c r="V34" s="51">
        <v>0</v>
      </c>
      <c r="W34" s="51"/>
    </row>
    <row r="35" spans="1:23" ht="18.75" customHeight="1" thickBot="1">
      <c r="A35" s="53"/>
      <c r="B35" s="53"/>
      <c r="C35" s="53"/>
      <c r="D35" s="54"/>
      <c r="E35" s="54"/>
      <c r="F35" s="46" t="s">
        <v>22</v>
      </c>
      <c r="G35" s="51">
        <v>4552880</v>
      </c>
      <c r="H35" s="51"/>
      <c r="I35" s="48">
        <v>4552880</v>
      </c>
      <c r="J35" s="48">
        <v>4347671</v>
      </c>
      <c r="K35" s="48">
        <v>3932406</v>
      </c>
      <c r="L35" s="48">
        <v>415265</v>
      </c>
      <c r="M35" s="48">
        <v>90000</v>
      </c>
      <c r="N35" s="48">
        <v>31213</v>
      </c>
      <c r="O35" s="48">
        <v>83996</v>
      </c>
      <c r="P35" s="48">
        <v>0</v>
      </c>
      <c r="Q35" s="48">
        <v>0</v>
      </c>
      <c r="R35" s="48">
        <v>0</v>
      </c>
      <c r="S35" s="48">
        <v>0</v>
      </c>
      <c r="T35" s="51">
        <v>0</v>
      </c>
      <c r="U35" s="51"/>
      <c r="V35" s="51">
        <v>0</v>
      </c>
      <c r="W35" s="51"/>
    </row>
    <row r="36" spans="1:23" ht="18.75" customHeight="1" thickBot="1">
      <c r="A36" s="53"/>
      <c r="B36" s="53"/>
      <c r="C36" s="53">
        <v>80130</v>
      </c>
      <c r="D36" s="54" t="s">
        <v>46</v>
      </c>
      <c r="E36" s="54"/>
      <c r="F36" s="47" t="s">
        <v>19</v>
      </c>
      <c r="G36" s="52">
        <v>7171114</v>
      </c>
      <c r="H36" s="52"/>
      <c r="I36" s="49">
        <v>7171114</v>
      </c>
      <c r="J36" s="49">
        <v>6335638</v>
      </c>
      <c r="K36" s="49">
        <v>5400305</v>
      </c>
      <c r="L36" s="49">
        <v>935333</v>
      </c>
      <c r="M36" s="49">
        <v>763367</v>
      </c>
      <c r="N36" s="49">
        <v>72109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52">
        <v>0</v>
      </c>
      <c r="U36" s="52"/>
      <c r="V36" s="52">
        <v>0</v>
      </c>
      <c r="W36" s="52"/>
    </row>
    <row r="37" spans="1:23" ht="21" customHeight="1" thickBot="1">
      <c r="A37" s="53"/>
      <c r="B37" s="53"/>
      <c r="C37" s="53"/>
      <c r="D37" s="54"/>
      <c r="E37" s="54"/>
      <c r="F37" s="46" t="s">
        <v>20</v>
      </c>
      <c r="G37" s="51">
        <v>-21800</v>
      </c>
      <c r="H37" s="51"/>
      <c r="I37" s="48">
        <v>-21800</v>
      </c>
      <c r="J37" s="48">
        <v>-21800</v>
      </c>
      <c r="K37" s="48">
        <v>-900</v>
      </c>
      <c r="L37" s="48">
        <v>-20900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51">
        <v>0</v>
      </c>
      <c r="U37" s="51"/>
      <c r="V37" s="51">
        <v>0</v>
      </c>
      <c r="W37" s="51"/>
    </row>
    <row r="38" spans="1:23" ht="20.25" customHeight="1" thickBot="1">
      <c r="A38" s="53"/>
      <c r="B38" s="53"/>
      <c r="C38" s="53"/>
      <c r="D38" s="54"/>
      <c r="E38" s="54"/>
      <c r="F38" s="46" t="s">
        <v>21</v>
      </c>
      <c r="G38" s="51">
        <v>12200</v>
      </c>
      <c r="H38" s="51"/>
      <c r="I38" s="48">
        <v>12200</v>
      </c>
      <c r="J38" s="48">
        <v>12200</v>
      </c>
      <c r="K38" s="48">
        <v>12200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51">
        <v>0</v>
      </c>
      <c r="U38" s="51"/>
      <c r="V38" s="51">
        <v>0</v>
      </c>
      <c r="W38" s="51"/>
    </row>
    <row r="39" spans="1:23" ht="18.75" customHeight="1" thickBot="1">
      <c r="A39" s="53"/>
      <c r="B39" s="53"/>
      <c r="C39" s="53"/>
      <c r="D39" s="54"/>
      <c r="E39" s="54"/>
      <c r="F39" s="46" t="s">
        <v>22</v>
      </c>
      <c r="G39" s="51">
        <v>7161514</v>
      </c>
      <c r="H39" s="51"/>
      <c r="I39" s="48">
        <v>7161514</v>
      </c>
      <c r="J39" s="48">
        <v>6326038</v>
      </c>
      <c r="K39" s="48">
        <v>5411605</v>
      </c>
      <c r="L39" s="48">
        <v>914433</v>
      </c>
      <c r="M39" s="48">
        <v>763367</v>
      </c>
      <c r="N39" s="48">
        <v>72109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51">
        <v>0</v>
      </c>
      <c r="U39" s="51"/>
      <c r="V39" s="51">
        <v>0</v>
      </c>
      <c r="W39" s="51"/>
    </row>
    <row r="40" spans="1:23" ht="18" customHeight="1" thickBot="1">
      <c r="A40" s="53"/>
      <c r="B40" s="53"/>
      <c r="C40" s="53">
        <v>80134</v>
      </c>
      <c r="D40" s="54" t="s">
        <v>53</v>
      </c>
      <c r="E40" s="54"/>
      <c r="F40" s="47" t="s">
        <v>19</v>
      </c>
      <c r="G40" s="52">
        <v>1193686</v>
      </c>
      <c r="H40" s="52"/>
      <c r="I40" s="49">
        <v>1193686</v>
      </c>
      <c r="J40" s="49">
        <v>1130786</v>
      </c>
      <c r="K40" s="49">
        <v>1051886</v>
      </c>
      <c r="L40" s="49">
        <v>78900</v>
      </c>
      <c r="M40" s="49">
        <v>0</v>
      </c>
      <c r="N40" s="49">
        <v>62900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52">
        <v>0</v>
      </c>
      <c r="U40" s="52"/>
      <c r="V40" s="52">
        <v>0</v>
      </c>
      <c r="W40" s="52"/>
    </row>
    <row r="41" spans="1:23" ht="18.75" customHeight="1" thickBot="1">
      <c r="A41" s="53"/>
      <c r="B41" s="53"/>
      <c r="C41" s="53"/>
      <c r="D41" s="54"/>
      <c r="E41" s="54"/>
      <c r="F41" s="46" t="s">
        <v>20</v>
      </c>
      <c r="G41" s="51">
        <v>0</v>
      </c>
      <c r="H41" s="51"/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51">
        <v>0</v>
      </c>
      <c r="U41" s="51"/>
      <c r="V41" s="51">
        <v>0</v>
      </c>
      <c r="W41" s="51"/>
    </row>
    <row r="42" spans="1:23" ht="17.25" customHeight="1" thickBot="1">
      <c r="A42" s="53"/>
      <c r="B42" s="53"/>
      <c r="C42" s="53"/>
      <c r="D42" s="54"/>
      <c r="E42" s="54"/>
      <c r="F42" s="46" t="s">
        <v>21</v>
      </c>
      <c r="G42" s="51">
        <v>600</v>
      </c>
      <c r="H42" s="51"/>
      <c r="I42" s="48">
        <v>600</v>
      </c>
      <c r="J42" s="48">
        <v>100</v>
      </c>
      <c r="K42" s="48">
        <v>100</v>
      </c>
      <c r="L42" s="48">
        <v>0</v>
      </c>
      <c r="M42" s="48">
        <v>0</v>
      </c>
      <c r="N42" s="48">
        <v>500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51">
        <v>0</v>
      </c>
      <c r="U42" s="51"/>
      <c r="V42" s="51">
        <v>0</v>
      </c>
      <c r="W42" s="51"/>
    </row>
    <row r="43" spans="1:23" ht="18.75" customHeight="1" thickBot="1">
      <c r="A43" s="53"/>
      <c r="B43" s="53"/>
      <c r="C43" s="53"/>
      <c r="D43" s="54"/>
      <c r="E43" s="54"/>
      <c r="F43" s="46" t="s">
        <v>22</v>
      </c>
      <c r="G43" s="51">
        <v>1194286</v>
      </c>
      <c r="H43" s="51"/>
      <c r="I43" s="48">
        <v>1194286</v>
      </c>
      <c r="J43" s="48">
        <v>1130886</v>
      </c>
      <c r="K43" s="48">
        <v>1051986</v>
      </c>
      <c r="L43" s="48">
        <v>78900</v>
      </c>
      <c r="M43" s="48">
        <v>0</v>
      </c>
      <c r="N43" s="48">
        <v>63400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51">
        <v>0</v>
      </c>
      <c r="U43" s="51"/>
      <c r="V43" s="51">
        <v>0</v>
      </c>
      <c r="W43" s="51"/>
    </row>
    <row r="44" spans="1:23" ht="21" customHeight="1" thickBot="1">
      <c r="A44" s="53"/>
      <c r="B44" s="53"/>
      <c r="C44" s="53">
        <v>80146</v>
      </c>
      <c r="D44" s="54" t="s">
        <v>54</v>
      </c>
      <c r="E44" s="54"/>
      <c r="F44" s="47" t="s">
        <v>19</v>
      </c>
      <c r="G44" s="52">
        <v>36800</v>
      </c>
      <c r="H44" s="52"/>
      <c r="I44" s="49">
        <v>36800</v>
      </c>
      <c r="J44" s="49">
        <v>36800</v>
      </c>
      <c r="K44" s="49">
        <v>0</v>
      </c>
      <c r="L44" s="49">
        <v>36800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52">
        <v>0</v>
      </c>
      <c r="U44" s="52"/>
      <c r="V44" s="52">
        <v>0</v>
      </c>
      <c r="W44" s="52"/>
    </row>
    <row r="45" spans="1:23" ht="18.75" customHeight="1" thickBot="1">
      <c r="A45" s="53"/>
      <c r="B45" s="53"/>
      <c r="C45" s="53"/>
      <c r="D45" s="54"/>
      <c r="E45" s="54"/>
      <c r="F45" s="46" t="s">
        <v>20</v>
      </c>
      <c r="G45" s="51">
        <v>-13646</v>
      </c>
      <c r="H45" s="51"/>
      <c r="I45" s="48">
        <v>-13646</v>
      </c>
      <c r="J45" s="48">
        <v>-13646</v>
      </c>
      <c r="K45" s="48">
        <v>0</v>
      </c>
      <c r="L45" s="48">
        <v>-13646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51">
        <v>0</v>
      </c>
      <c r="U45" s="51"/>
      <c r="V45" s="51">
        <v>0</v>
      </c>
      <c r="W45" s="51"/>
    </row>
    <row r="46" spans="1:23" ht="18.75" customHeight="1" thickBot="1">
      <c r="A46" s="53"/>
      <c r="B46" s="53"/>
      <c r="C46" s="53"/>
      <c r="D46" s="54"/>
      <c r="E46" s="54"/>
      <c r="F46" s="46" t="s">
        <v>21</v>
      </c>
      <c r="G46" s="51">
        <v>0</v>
      </c>
      <c r="H46" s="51"/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51">
        <v>0</v>
      </c>
      <c r="U46" s="51"/>
      <c r="V46" s="51">
        <v>0</v>
      </c>
      <c r="W46" s="51"/>
    </row>
    <row r="47" spans="1:23" ht="20.25" customHeight="1" thickBot="1">
      <c r="A47" s="53"/>
      <c r="B47" s="53"/>
      <c r="C47" s="53"/>
      <c r="D47" s="54"/>
      <c r="E47" s="54"/>
      <c r="F47" s="46" t="s">
        <v>22</v>
      </c>
      <c r="G47" s="51">
        <v>23154</v>
      </c>
      <c r="H47" s="51"/>
      <c r="I47" s="48">
        <v>23154</v>
      </c>
      <c r="J47" s="48">
        <v>23154</v>
      </c>
      <c r="K47" s="48">
        <v>0</v>
      </c>
      <c r="L47" s="48">
        <v>23154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51">
        <v>0</v>
      </c>
      <c r="U47" s="51"/>
      <c r="V47" s="51">
        <v>0</v>
      </c>
      <c r="W47" s="51"/>
    </row>
    <row r="48" spans="1:23" ht="18" customHeight="1" thickBot="1">
      <c r="A48" s="53"/>
      <c r="B48" s="53"/>
      <c r="C48" s="53">
        <v>80148</v>
      </c>
      <c r="D48" s="54" t="s">
        <v>55</v>
      </c>
      <c r="E48" s="54"/>
      <c r="F48" s="47" t="s">
        <v>19</v>
      </c>
      <c r="G48" s="52">
        <v>177546</v>
      </c>
      <c r="H48" s="52"/>
      <c r="I48" s="49">
        <v>177546</v>
      </c>
      <c r="J48" s="49">
        <v>177046</v>
      </c>
      <c r="K48" s="49">
        <v>112516</v>
      </c>
      <c r="L48" s="49">
        <v>64530</v>
      </c>
      <c r="M48" s="49">
        <v>0</v>
      </c>
      <c r="N48" s="49">
        <v>500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52">
        <v>0</v>
      </c>
      <c r="U48" s="52"/>
      <c r="V48" s="52">
        <v>0</v>
      </c>
      <c r="W48" s="52"/>
    </row>
    <row r="49" spans="1:23" ht="17.25" customHeight="1" thickBot="1">
      <c r="A49" s="53"/>
      <c r="B49" s="53"/>
      <c r="C49" s="53"/>
      <c r="D49" s="54"/>
      <c r="E49" s="54"/>
      <c r="F49" s="46" t="s">
        <v>20</v>
      </c>
      <c r="G49" s="51">
        <v>-18683</v>
      </c>
      <c r="H49" s="51"/>
      <c r="I49" s="48">
        <v>-18683</v>
      </c>
      <c r="J49" s="48">
        <v>-18289</v>
      </c>
      <c r="K49" s="48">
        <v>0</v>
      </c>
      <c r="L49" s="48">
        <v>-18289</v>
      </c>
      <c r="M49" s="48">
        <v>0</v>
      </c>
      <c r="N49" s="48">
        <v>-394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51">
        <v>0</v>
      </c>
      <c r="U49" s="51"/>
      <c r="V49" s="51">
        <v>0</v>
      </c>
      <c r="W49" s="51"/>
    </row>
    <row r="50" spans="1:23" ht="17.25" customHeight="1" thickBot="1">
      <c r="A50" s="53"/>
      <c r="B50" s="53"/>
      <c r="C50" s="53"/>
      <c r="D50" s="54"/>
      <c r="E50" s="54"/>
      <c r="F50" s="46" t="s">
        <v>21</v>
      </c>
      <c r="G50" s="51">
        <v>9253</v>
      </c>
      <c r="H50" s="51"/>
      <c r="I50" s="48">
        <v>9253</v>
      </c>
      <c r="J50" s="48">
        <v>9253</v>
      </c>
      <c r="K50" s="48">
        <v>9253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51">
        <v>0</v>
      </c>
      <c r="U50" s="51"/>
      <c r="V50" s="51">
        <v>0</v>
      </c>
      <c r="W50" s="51"/>
    </row>
    <row r="51" spans="1:23" ht="20.25" customHeight="1" thickBot="1">
      <c r="A51" s="53"/>
      <c r="B51" s="53"/>
      <c r="C51" s="53"/>
      <c r="D51" s="54"/>
      <c r="E51" s="54"/>
      <c r="F51" s="46" t="s">
        <v>22</v>
      </c>
      <c r="G51" s="51">
        <v>168116</v>
      </c>
      <c r="H51" s="51"/>
      <c r="I51" s="48">
        <v>168116</v>
      </c>
      <c r="J51" s="48">
        <v>168010</v>
      </c>
      <c r="K51" s="48">
        <v>121769</v>
      </c>
      <c r="L51" s="48">
        <v>46241</v>
      </c>
      <c r="M51" s="48">
        <v>0</v>
      </c>
      <c r="N51" s="48">
        <v>106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51">
        <v>0</v>
      </c>
      <c r="U51" s="51"/>
      <c r="V51" s="51">
        <v>0</v>
      </c>
      <c r="W51" s="51"/>
    </row>
    <row r="52" spans="1:23" ht="26.25" customHeight="1" thickBot="1">
      <c r="A52" s="53"/>
      <c r="B52" s="53"/>
      <c r="C52" s="53">
        <v>80150</v>
      </c>
      <c r="D52" s="54" t="s">
        <v>56</v>
      </c>
      <c r="E52" s="54"/>
      <c r="F52" s="47" t="s">
        <v>19</v>
      </c>
      <c r="G52" s="52">
        <v>111754</v>
      </c>
      <c r="H52" s="52"/>
      <c r="I52" s="49">
        <v>111754</v>
      </c>
      <c r="J52" s="49">
        <v>92205</v>
      </c>
      <c r="K52" s="49">
        <v>61189</v>
      </c>
      <c r="L52" s="49">
        <v>31016</v>
      </c>
      <c r="M52" s="49">
        <v>19549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52">
        <v>0</v>
      </c>
      <c r="U52" s="52"/>
      <c r="V52" s="52">
        <v>0</v>
      </c>
      <c r="W52" s="52"/>
    </row>
    <row r="53" spans="1:23" ht="26.25" customHeight="1" thickBot="1">
      <c r="A53" s="53"/>
      <c r="B53" s="53"/>
      <c r="C53" s="53"/>
      <c r="D53" s="54"/>
      <c r="E53" s="54"/>
      <c r="F53" s="46" t="s">
        <v>20</v>
      </c>
      <c r="G53" s="51">
        <v>-6593</v>
      </c>
      <c r="H53" s="51"/>
      <c r="I53" s="48">
        <v>-6593</v>
      </c>
      <c r="J53" s="48">
        <v>-6593</v>
      </c>
      <c r="K53" s="48">
        <v>-5990</v>
      </c>
      <c r="L53" s="48">
        <v>-603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51">
        <v>0</v>
      </c>
      <c r="U53" s="51"/>
      <c r="V53" s="51">
        <v>0</v>
      </c>
      <c r="W53" s="51"/>
    </row>
    <row r="54" spans="1:23" ht="23.25" customHeight="1" thickBot="1">
      <c r="A54" s="53"/>
      <c r="B54" s="53"/>
      <c r="C54" s="53"/>
      <c r="D54" s="54"/>
      <c r="E54" s="54"/>
      <c r="F54" s="46" t="s">
        <v>21</v>
      </c>
      <c r="G54" s="51">
        <v>7000</v>
      </c>
      <c r="H54" s="51"/>
      <c r="I54" s="48">
        <v>7000</v>
      </c>
      <c r="J54" s="48">
        <v>7000</v>
      </c>
      <c r="K54" s="48">
        <v>720</v>
      </c>
      <c r="L54" s="48">
        <v>6280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51">
        <v>0</v>
      </c>
      <c r="U54" s="51"/>
      <c r="V54" s="51">
        <v>0</v>
      </c>
      <c r="W54" s="51"/>
    </row>
    <row r="55" spans="1:23" ht="24" customHeight="1">
      <c r="A55" s="53"/>
      <c r="B55" s="53"/>
      <c r="C55" s="53"/>
      <c r="D55" s="54"/>
      <c r="E55" s="54"/>
      <c r="F55" s="46" t="s">
        <v>22</v>
      </c>
      <c r="G55" s="51">
        <v>112161</v>
      </c>
      <c r="H55" s="51"/>
      <c r="I55" s="48">
        <v>112161</v>
      </c>
      <c r="J55" s="48">
        <v>92612</v>
      </c>
      <c r="K55" s="48">
        <v>55919</v>
      </c>
      <c r="L55" s="48">
        <v>36693</v>
      </c>
      <c r="M55" s="48">
        <v>19549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51">
        <v>0</v>
      </c>
      <c r="U55" s="51"/>
      <c r="V55" s="51">
        <v>0</v>
      </c>
      <c r="W55" s="51"/>
    </row>
    <row r="56" spans="1:23" ht="18" customHeight="1">
      <c r="A56" s="55">
        <v>852</v>
      </c>
      <c r="B56" s="55"/>
      <c r="C56" s="55"/>
      <c r="D56" s="56" t="s">
        <v>57</v>
      </c>
      <c r="E56" s="56"/>
      <c r="F56" s="46" t="s">
        <v>19</v>
      </c>
      <c r="G56" s="51">
        <v>16574372</v>
      </c>
      <c r="H56" s="51"/>
      <c r="I56" s="48">
        <v>15585916</v>
      </c>
      <c r="J56" s="48">
        <v>13976364</v>
      </c>
      <c r="K56" s="48">
        <v>8542935</v>
      </c>
      <c r="L56" s="48">
        <v>5433429</v>
      </c>
      <c r="M56" s="48">
        <v>209000</v>
      </c>
      <c r="N56" s="48">
        <v>1076531</v>
      </c>
      <c r="O56" s="48">
        <v>324021</v>
      </c>
      <c r="P56" s="48">
        <v>0</v>
      </c>
      <c r="Q56" s="48">
        <v>0</v>
      </c>
      <c r="R56" s="48">
        <v>988456</v>
      </c>
      <c r="S56" s="48">
        <v>988456</v>
      </c>
      <c r="T56" s="51">
        <v>0</v>
      </c>
      <c r="U56" s="51"/>
      <c r="V56" s="51">
        <v>0</v>
      </c>
      <c r="W56" s="51"/>
    </row>
    <row r="57" spans="1:23" ht="18.75" customHeight="1">
      <c r="A57" s="55"/>
      <c r="B57" s="55"/>
      <c r="C57" s="55"/>
      <c r="D57" s="56"/>
      <c r="E57" s="56"/>
      <c r="F57" s="46" t="s">
        <v>20</v>
      </c>
      <c r="G57" s="51">
        <v>-16933</v>
      </c>
      <c r="H57" s="51"/>
      <c r="I57" s="48">
        <v>-16933</v>
      </c>
      <c r="J57" s="48">
        <v>-16933</v>
      </c>
      <c r="K57" s="48">
        <v>-12733</v>
      </c>
      <c r="L57" s="48">
        <v>-4200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51">
        <v>0</v>
      </c>
      <c r="U57" s="51"/>
      <c r="V57" s="51">
        <v>0</v>
      </c>
      <c r="W57" s="51"/>
    </row>
    <row r="58" spans="1:23" ht="19.5" customHeight="1">
      <c r="A58" s="55"/>
      <c r="B58" s="55"/>
      <c r="C58" s="55"/>
      <c r="D58" s="56"/>
      <c r="E58" s="56"/>
      <c r="F58" s="46" t="s">
        <v>21</v>
      </c>
      <c r="G58" s="51">
        <v>16933</v>
      </c>
      <c r="H58" s="51"/>
      <c r="I58" s="48">
        <v>16933</v>
      </c>
      <c r="J58" s="48">
        <v>16933</v>
      </c>
      <c r="K58" s="48">
        <v>16933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51">
        <v>0</v>
      </c>
      <c r="U58" s="51"/>
      <c r="V58" s="51">
        <v>0</v>
      </c>
      <c r="W58" s="51"/>
    </row>
    <row r="59" spans="1:23" ht="20.25" customHeight="1" thickBot="1">
      <c r="A59" s="55"/>
      <c r="B59" s="55"/>
      <c r="C59" s="55"/>
      <c r="D59" s="56"/>
      <c r="E59" s="56"/>
      <c r="F59" s="46" t="s">
        <v>22</v>
      </c>
      <c r="G59" s="51">
        <v>16574372</v>
      </c>
      <c r="H59" s="51"/>
      <c r="I59" s="48">
        <v>15585916</v>
      </c>
      <c r="J59" s="48">
        <v>13976364</v>
      </c>
      <c r="K59" s="48">
        <v>8547135</v>
      </c>
      <c r="L59" s="48">
        <v>5429229</v>
      </c>
      <c r="M59" s="48">
        <v>209000</v>
      </c>
      <c r="N59" s="48">
        <v>1076531</v>
      </c>
      <c r="O59" s="48">
        <v>324021</v>
      </c>
      <c r="P59" s="48">
        <v>0</v>
      </c>
      <c r="Q59" s="48">
        <v>0</v>
      </c>
      <c r="R59" s="48">
        <v>988456</v>
      </c>
      <c r="S59" s="48">
        <v>988456</v>
      </c>
      <c r="T59" s="51">
        <v>0</v>
      </c>
      <c r="U59" s="51"/>
      <c r="V59" s="51">
        <v>0</v>
      </c>
      <c r="W59" s="51"/>
    </row>
    <row r="60" spans="1:23" ht="19.5" customHeight="1" thickBot="1">
      <c r="A60" s="53"/>
      <c r="B60" s="53"/>
      <c r="C60" s="53">
        <v>85204</v>
      </c>
      <c r="D60" s="54" t="s">
        <v>58</v>
      </c>
      <c r="E60" s="54"/>
      <c r="F60" s="47" t="s">
        <v>19</v>
      </c>
      <c r="G60" s="52">
        <v>1136520</v>
      </c>
      <c r="H60" s="52"/>
      <c r="I60" s="49">
        <v>1136520</v>
      </c>
      <c r="J60" s="49">
        <v>54869</v>
      </c>
      <c r="K60" s="49">
        <v>26020</v>
      </c>
      <c r="L60" s="49">
        <v>28849</v>
      </c>
      <c r="M60" s="49">
        <v>125000</v>
      </c>
      <c r="N60" s="49">
        <v>956651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52">
        <v>0</v>
      </c>
      <c r="U60" s="52"/>
      <c r="V60" s="52">
        <v>0</v>
      </c>
      <c r="W60" s="52"/>
    </row>
    <row r="61" spans="1:23" ht="20.25" customHeight="1" thickBot="1">
      <c r="A61" s="53"/>
      <c r="B61" s="53"/>
      <c r="C61" s="53"/>
      <c r="D61" s="54"/>
      <c r="E61" s="54"/>
      <c r="F61" s="46" t="s">
        <v>20</v>
      </c>
      <c r="G61" s="51">
        <v>-1600</v>
      </c>
      <c r="H61" s="51"/>
      <c r="I61" s="48">
        <v>-1600</v>
      </c>
      <c r="J61" s="48">
        <v>-1600</v>
      </c>
      <c r="K61" s="48">
        <v>0</v>
      </c>
      <c r="L61" s="48">
        <v>-1600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51">
        <v>0</v>
      </c>
      <c r="U61" s="51"/>
      <c r="V61" s="51">
        <v>0</v>
      </c>
      <c r="W61" s="51"/>
    </row>
    <row r="62" spans="1:23" ht="20.25" customHeight="1" thickBot="1">
      <c r="A62" s="53"/>
      <c r="B62" s="53"/>
      <c r="C62" s="53"/>
      <c r="D62" s="54"/>
      <c r="E62" s="54"/>
      <c r="F62" s="46" t="s">
        <v>21</v>
      </c>
      <c r="G62" s="51">
        <v>1600</v>
      </c>
      <c r="H62" s="51"/>
      <c r="I62" s="48">
        <v>1600</v>
      </c>
      <c r="J62" s="48">
        <v>1600</v>
      </c>
      <c r="K62" s="48">
        <v>1600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51">
        <v>0</v>
      </c>
      <c r="U62" s="51"/>
      <c r="V62" s="51">
        <v>0</v>
      </c>
      <c r="W62" s="51"/>
    </row>
    <row r="63" spans="1:23" ht="22.5" customHeight="1" thickBot="1">
      <c r="A63" s="53"/>
      <c r="B63" s="53"/>
      <c r="C63" s="53"/>
      <c r="D63" s="54"/>
      <c r="E63" s="54"/>
      <c r="F63" s="46" t="s">
        <v>22</v>
      </c>
      <c r="G63" s="51">
        <v>1136520</v>
      </c>
      <c r="H63" s="51"/>
      <c r="I63" s="48">
        <v>1136520</v>
      </c>
      <c r="J63" s="48">
        <v>54869</v>
      </c>
      <c r="K63" s="48">
        <v>27620</v>
      </c>
      <c r="L63" s="48">
        <v>27249</v>
      </c>
      <c r="M63" s="48">
        <v>125000</v>
      </c>
      <c r="N63" s="48">
        <v>956651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51">
        <v>0</v>
      </c>
      <c r="U63" s="51"/>
      <c r="V63" s="51">
        <v>0</v>
      </c>
      <c r="W63" s="51"/>
    </row>
    <row r="64" spans="1:23" ht="19.5" customHeight="1" thickBot="1">
      <c r="A64" s="53"/>
      <c r="B64" s="53"/>
      <c r="C64" s="53">
        <v>85218</v>
      </c>
      <c r="D64" s="54" t="s">
        <v>59</v>
      </c>
      <c r="E64" s="54"/>
      <c r="F64" s="47" t="s">
        <v>19</v>
      </c>
      <c r="G64" s="52">
        <v>482400</v>
      </c>
      <c r="H64" s="52"/>
      <c r="I64" s="49">
        <v>482400</v>
      </c>
      <c r="J64" s="49">
        <v>481400</v>
      </c>
      <c r="K64" s="49">
        <v>391172</v>
      </c>
      <c r="L64" s="49">
        <v>90228</v>
      </c>
      <c r="M64" s="49">
        <v>0</v>
      </c>
      <c r="N64" s="49">
        <v>1000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52">
        <v>0</v>
      </c>
      <c r="U64" s="52"/>
      <c r="V64" s="52">
        <v>0</v>
      </c>
      <c r="W64" s="52"/>
    </row>
    <row r="65" spans="1:23" ht="18.75" customHeight="1" thickBot="1">
      <c r="A65" s="53"/>
      <c r="B65" s="53"/>
      <c r="C65" s="53"/>
      <c r="D65" s="54"/>
      <c r="E65" s="54"/>
      <c r="F65" s="46" t="s">
        <v>20</v>
      </c>
      <c r="G65" s="51">
        <v>-15066</v>
      </c>
      <c r="H65" s="51"/>
      <c r="I65" s="48">
        <v>-15066</v>
      </c>
      <c r="J65" s="48">
        <v>-15066</v>
      </c>
      <c r="K65" s="48">
        <v>-12466</v>
      </c>
      <c r="L65" s="48">
        <v>-2600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51">
        <v>0</v>
      </c>
      <c r="U65" s="51"/>
      <c r="V65" s="51">
        <v>0</v>
      </c>
      <c r="W65" s="51"/>
    </row>
    <row r="66" spans="1:23" ht="18" customHeight="1" thickBot="1">
      <c r="A66" s="53"/>
      <c r="B66" s="53"/>
      <c r="C66" s="53"/>
      <c r="D66" s="54"/>
      <c r="E66" s="54"/>
      <c r="F66" s="46" t="s">
        <v>21</v>
      </c>
      <c r="G66" s="51">
        <v>15066</v>
      </c>
      <c r="H66" s="51"/>
      <c r="I66" s="48">
        <v>15066</v>
      </c>
      <c r="J66" s="48">
        <v>15066</v>
      </c>
      <c r="K66" s="48">
        <v>15066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51">
        <v>0</v>
      </c>
      <c r="U66" s="51"/>
      <c r="V66" s="51">
        <v>0</v>
      </c>
      <c r="W66" s="51"/>
    </row>
    <row r="67" spans="1:23" ht="20.25" customHeight="1" thickBot="1">
      <c r="A67" s="53"/>
      <c r="B67" s="53"/>
      <c r="C67" s="53"/>
      <c r="D67" s="54"/>
      <c r="E67" s="54"/>
      <c r="F67" s="46" t="s">
        <v>22</v>
      </c>
      <c r="G67" s="51">
        <v>482400</v>
      </c>
      <c r="H67" s="51"/>
      <c r="I67" s="48">
        <v>482400</v>
      </c>
      <c r="J67" s="48">
        <v>481400</v>
      </c>
      <c r="K67" s="48">
        <v>393772</v>
      </c>
      <c r="L67" s="48">
        <v>87628</v>
      </c>
      <c r="M67" s="48">
        <v>0</v>
      </c>
      <c r="N67" s="48">
        <v>1000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51">
        <v>0</v>
      </c>
      <c r="U67" s="51"/>
      <c r="V67" s="51">
        <v>0</v>
      </c>
      <c r="W67" s="51"/>
    </row>
    <row r="68" spans="1:23" ht="19.5" customHeight="1" thickBot="1">
      <c r="A68" s="53"/>
      <c r="B68" s="53"/>
      <c r="C68" s="53">
        <v>85295</v>
      </c>
      <c r="D68" s="54" t="s">
        <v>60</v>
      </c>
      <c r="E68" s="54"/>
      <c r="F68" s="47" t="s">
        <v>19</v>
      </c>
      <c r="G68" s="52">
        <v>720587</v>
      </c>
      <c r="H68" s="52"/>
      <c r="I68" s="49">
        <v>594087</v>
      </c>
      <c r="J68" s="49">
        <v>374035</v>
      </c>
      <c r="K68" s="49">
        <v>51935</v>
      </c>
      <c r="L68" s="49">
        <v>322100</v>
      </c>
      <c r="M68" s="49">
        <v>0</v>
      </c>
      <c r="N68" s="49">
        <v>2000</v>
      </c>
      <c r="O68" s="49">
        <v>218052</v>
      </c>
      <c r="P68" s="49">
        <v>0</v>
      </c>
      <c r="Q68" s="49">
        <v>0</v>
      </c>
      <c r="R68" s="49">
        <v>126500</v>
      </c>
      <c r="S68" s="49">
        <v>126500</v>
      </c>
      <c r="T68" s="52">
        <v>0</v>
      </c>
      <c r="U68" s="52"/>
      <c r="V68" s="52">
        <v>0</v>
      </c>
      <c r="W68" s="52"/>
    </row>
    <row r="69" spans="1:23" ht="18.75" customHeight="1" thickBot="1">
      <c r="A69" s="53"/>
      <c r="B69" s="53"/>
      <c r="C69" s="53"/>
      <c r="D69" s="54"/>
      <c r="E69" s="54"/>
      <c r="F69" s="46" t="s">
        <v>20</v>
      </c>
      <c r="G69" s="51">
        <v>-267</v>
      </c>
      <c r="H69" s="51"/>
      <c r="I69" s="48">
        <v>-267</v>
      </c>
      <c r="J69" s="48">
        <v>-267</v>
      </c>
      <c r="K69" s="48">
        <v>-267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51">
        <v>0</v>
      </c>
      <c r="U69" s="51"/>
      <c r="V69" s="51">
        <v>0</v>
      </c>
      <c r="W69" s="51"/>
    </row>
    <row r="70" spans="1:23" ht="21" customHeight="1" thickBot="1">
      <c r="A70" s="53"/>
      <c r="B70" s="53"/>
      <c r="C70" s="53"/>
      <c r="D70" s="54"/>
      <c r="E70" s="54"/>
      <c r="F70" s="46" t="s">
        <v>21</v>
      </c>
      <c r="G70" s="51">
        <v>267</v>
      </c>
      <c r="H70" s="51"/>
      <c r="I70" s="48">
        <v>267</v>
      </c>
      <c r="J70" s="48">
        <v>267</v>
      </c>
      <c r="K70" s="48">
        <v>267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51">
        <v>0</v>
      </c>
      <c r="U70" s="51"/>
      <c r="V70" s="51">
        <v>0</v>
      </c>
      <c r="W70" s="51"/>
    </row>
    <row r="71" spans="1:23" ht="18" customHeight="1">
      <c r="A71" s="53"/>
      <c r="B71" s="53"/>
      <c r="C71" s="53"/>
      <c r="D71" s="54"/>
      <c r="E71" s="54"/>
      <c r="F71" s="46" t="s">
        <v>22</v>
      </c>
      <c r="G71" s="51">
        <v>720587</v>
      </c>
      <c r="H71" s="51"/>
      <c r="I71" s="48">
        <v>594087</v>
      </c>
      <c r="J71" s="48">
        <v>374035</v>
      </c>
      <c r="K71" s="48">
        <v>51935</v>
      </c>
      <c r="L71" s="48">
        <v>322100</v>
      </c>
      <c r="M71" s="48">
        <v>0</v>
      </c>
      <c r="N71" s="48">
        <v>2000</v>
      </c>
      <c r="O71" s="48">
        <v>218052</v>
      </c>
      <c r="P71" s="48">
        <v>0</v>
      </c>
      <c r="Q71" s="48">
        <v>0</v>
      </c>
      <c r="R71" s="48">
        <v>126500</v>
      </c>
      <c r="S71" s="48">
        <v>126500</v>
      </c>
      <c r="T71" s="51">
        <v>0</v>
      </c>
      <c r="U71" s="51"/>
      <c r="V71" s="51">
        <v>0</v>
      </c>
      <c r="W71" s="51"/>
    </row>
    <row r="72" spans="1:23" ht="21" customHeight="1">
      <c r="A72" s="55">
        <v>854</v>
      </c>
      <c r="B72" s="55"/>
      <c r="C72" s="55"/>
      <c r="D72" s="56" t="s">
        <v>47</v>
      </c>
      <c r="E72" s="56"/>
      <c r="F72" s="46" t="s">
        <v>19</v>
      </c>
      <c r="G72" s="51">
        <v>7915421</v>
      </c>
      <c r="H72" s="51"/>
      <c r="I72" s="48">
        <v>7893421</v>
      </c>
      <c r="J72" s="48">
        <v>7634439</v>
      </c>
      <c r="K72" s="48">
        <v>6384028</v>
      </c>
      <c r="L72" s="48">
        <v>1250411</v>
      </c>
      <c r="M72" s="48">
        <v>0</v>
      </c>
      <c r="N72" s="48">
        <v>258982</v>
      </c>
      <c r="O72" s="48">
        <v>0</v>
      </c>
      <c r="P72" s="48">
        <v>0</v>
      </c>
      <c r="Q72" s="48">
        <v>0</v>
      </c>
      <c r="R72" s="48">
        <v>22000</v>
      </c>
      <c r="S72" s="48">
        <v>22000</v>
      </c>
      <c r="T72" s="51">
        <v>0</v>
      </c>
      <c r="U72" s="51"/>
      <c r="V72" s="51">
        <v>0</v>
      </c>
      <c r="W72" s="51"/>
    </row>
    <row r="73" spans="1:23" ht="18" customHeight="1">
      <c r="A73" s="55"/>
      <c r="B73" s="55"/>
      <c r="C73" s="55"/>
      <c r="D73" s="56"/>
      <c r="E73" s="56"/>
      <c r="F73" s="46" t="s">
        <v>20</v>
      </c>
      <c r="G73" s="51">
        <v>-12548</v>
      </c>
      <c r="H73" s="51"/>
      <c r="I73" s="48">
        <v>-12548</v>
      </c>
      <c r="J73" s="48">
        <v>-12200</v>
      </c>
      <c r="K73" s="48">
        <v>-6000</v>
      </c>
      <c r="L73" s="48">
        <v>-6200</v>
      </c>
      <c r="M73" s="48">
        <v>0</v>
      </c>
      <c r="N73" s="48">
        <v>-348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51">
        <v>0</v>
      </c>
      <c r="U73" s="51"/>
      <c r="V73" s="51">
        <v>0</v>
      </c>
      <c r="W73" s="51"/>
    </row>
    <row r="74" spans="1:23" ht="17.25" customHeight="1">
      <c r="A74" s="55"/>
      <c r="B74" s="55"/>
      <c r="C74" s="55"/>
      <c r="D74" s="56"/>
      <c r="E74" s="56"/>
      <c r="F74" s="46" t="s">
        <v>21</v>
      </c>
      <c r="G74" s="51">
        <v>12548</v>
      </c>
      <c r="H74" s="51"/>
      <c r="I74" s="48">
        <v>12548</v>
      </c>
      <c r="J74" s="48">
        <v>12548</v>
      </c>
      <c r="K74" s="48">
        <v>6548</v>
      </c>
      <c r="L74" s="48">
        <v>6000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51">
        <v>0</v>
      </c>
      <c r="U74" s="51"/>
      <c r="V74" s="51">
        <v>0</v>
      </c>
      <c r="W74" s="51"/>
    </row>
    <row r="75" spans="1:23" ht="22.5" customHeight="1" thickBot="1">
      <c r="A75" s="55"/>
      <c r="B75" s="55"/>
      <c r="C75" s="55"/>
      <c r="D75" s="56"/>
      <c r="E75" s="56"/>
      <c r="F75" s="46" t="s">
        <v>22</v>
      </c>
      <c r="G75" s="51">
        <v>7915421</v>
      </c>
      <c r="H75" s="51"/>
      <c r="I75" s="48">
        <v>7893421</v>
      </c>
      <c r="J75" s="48">
        <v>7634787</v>
      </c>
      <c r="K75" s="48">
        <v>6384576</v>
      </c>
      <c r="L75" s="48">
        <v>1250211</v>
      </c>
      <c r="M75" s="48">
        <v>0</v>
      </c>
      <c r="N75" s="48">
        <v>258634</v>
      </c>
      <c r="O75" s="48">
        <v>0</v>
      </c>
      <c r="P75" s="48">
        <v>0</v>
      </c>
      <c r="Q75" s="48">
        <v>0</v>
      </c>
      <c r="R75" s="48">
        <v>22000</v>
      </c>
      <c r="S75" s="48">
        <v>22000</v>
      </c>
      <c r="T75" s="51">
        <v>0</v>
      </c>
      <c r="U75" s="51"/>
      <c r="V75" s="51">
        <v>0</v>
      </c>
      <c r="W75" s="51"/>
    </row>
    <row r="76" spans="1:23" ht="18" customHeight="1" thickBot="1">
      <c r="A76" s="53"/>
      <c r="B76" s="53"/>
      <c r="C76" s="53">
        <v>85403</v>
      </c>
      <c r="D76" s="54" t="s">
        <v>61</v>
      </c>
      <c r="E76" s="54"/>
      <c r="F76" s="47" t="s">
        <v>19</v>
      </c>
      <c r="G76" s="52">
        <v>5943319</v>
      </c>
      <c r="H76" s="52"/>
      <c r="I76" s="49">
        <v>5921319</v>
      </c>
      <c r="J76" s="49">
        <v>5705419</v>
      </c>
      <c r="K76" s="49">
        <v>4742574</v>
      </c>
      <c r="L76" s="49">
        <v>962845</v>
      </c>
      <c r="M76" s="49">
        <v>0</v>
      </c>
      <c r="N76" s="49">
        <v>215900</v>
      </c>
      <c r="O76" s="49">
        <v>0</v>
      </c>
      <c r="P76" s="49">
        <v>0</v>
      </c>
      <c r="Q76" s="49">
        <v>0</v>
      </c>
      <c r="R76" s="49">
        <v>22000</v>
      </c>
      <c r="S76" s="49">
        <v>22000</v>
      </c>
      <c r="T76" s="52">
        <v>0</v>
      </c>
      <c r="U76" s="52"/>
      <c r="V76" s="52">
        <v>0</v>
      </c>
      <c r="W76" s="52"/>
    </row>
    <row r="77" spans="1:23" ht="19.5" customHeight="1" thickBot="1">
      <c r="A77" s="53"/>
      <c r="B77" s="53"/>
      <c r="C77" s="53"/>
      <c r="D77" s="54"/>
      <c r="E77" s="54"/>
      <c r="F77" s="46" t="s">
        <v>20</v>
      </c>
      <c r="G77" s="51">
        <v>-6200</v>
      </c>
      <c r="H77" s="51"/>
      <c r="I77" s="48">
        <v>-6200</v>
      </c>
      <c r="J77" s="48">
        <v>-6200</v>
      </c>
      <c r="K77" s="48">
        <v>0</v>
      </c>
      <c r="L77" s="48">
        <v>-6200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51">
        <v>0</v>
      </c>
      <c r="U77" s="51"/>
      <c r="V77" s="51">
        <v>0</v>
      </c>
      <c r="W77" s="51"/>
    </row>
    <row r="78" spans="1:23" ht="18.75" customHeight="1" thickBot="1">
      <c r="A78" s="53"/>
      <c r="B78" s="53"/>
      <c r="C78" s="53"/>
      <c r="D78" s="54"/>
      <c r="E78" s="54"/>
      <c r="F78" s="46" t="s">
        <v>21</v>
      </c>
      <c r="G78" s="51">
        <v>6200</v>
      </c>
      <c r="H78" s="51"/>
      <c r="I78" s="48">
        <v>6200</v>
      </c>
      <c r="J78" s="48">
        <v>6200</v>
      </c>
      <c r="K78" s="48">
        <v>6200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51">
        <v>0</v>
      </c>
      <c r="U78" s="51"/>
      <c r="V78" s="51">
        <v>0</v>
      </c>
      <c r="W78" s="51"/>
    </row>
    <row r="79" spans="1:23" ht="17.25" customHeight="1" thickBot="1">
      <c r="A79" s="53"/>
      <c r="B79" s="53"/>
      <c r="C79" s="53"/>
      <c r="D79" s="54"/>
      <c r="E79" s="54"/>
      <c r="F79" s="46" t="s">
        <v>22</v>
      </c>
      <c r="G79" s="51">
        <v>5943319</v>
      </c>
      <c r="H79" s="51"/>
      <c r="I79" s="48">
        <v>5921319</v>
      </c>
      <c r="J79" s="48">
        <v>5705419</v>
      </c>
      <c r="K79" s="48">
        <v>4748774</v>
      </c>
      <c r="L79" s="48">
        <v>956645</v>
      </c>
      <c r="M79" s="48">
        <v>0</v>
      </c>
      <c r="N79" s="48">
        <v>215900</v>
      </c>
      <c r="O79" s="48">
        <v>0</v>
      </c>
      <c r="P79" s="48">
        <v>0</v>
      </c>
      <c r="Q79" s="48">
        <v>0</v>
      </c>
      <c r="R79" s="48">
        <v>22000</v>
      </c>
      <c r="S79" s="48">
        <v>22000</v>
      </c>
      <c r="T79" s="51">
        <v>0</v>
      </c>
      <c r="U79" s="51"/>
      <c r="V79" s="51">
        <v>0</v>
      </c>
      <c r="W79" s="51"/>
    </row>
    <row r="80" spans="1:23" ht="18.75" customHeight="1" thickBot="1">
      <c r="A80" s="53"/>
      <c r="B80" s="53"/>
      <c r="C80" s="53">
        <v>85406</v>
      </c>
      <c r="D80" s="54" t="s">
        <v>48</v>
      </c>
      <c r="E80" s="54"/>
      <c r="F80" s="47" t="s">
        <v>19</v>
      </c>
      <c r="G80" s="52">
        <v>1276912</v>
      </c>
      <c r="H80" s="52"/>
      <c r="I80" s="49">
        <v>1276912</v>
      </c>
      <c r="J80" s="49">
        <v>1252830</v>
      </c>
      <c r="K80" s="49">
        <v>1100054</v>
      </c>
      <c r="L80" s="49">
        <v>152776</v>
      </c>
      <c r="M80" s="49">
        <v>0</v>
      </c>
      <c r="N80" s="49">
        <v>24082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52">
        <v>0</v>
      </c>
      <c r="U80" s="52"/>
      <c r="V80" s="52">
        <v>0</v>
      </c>
      <c r="W80" s="52"/>
    </row>
    <row r="81" spans="1:23" ht="17.25" customHeight="1" thickBot="1">
      <c r="A81" s="53"/>
      <c r="B81" s="53"/>
      <c r="C81" s="53"/>
      <c r="D81" s="54"/>
      <c r="E81" s="54"/>
      <c r="F81" s="46" t="s">
        <v>20</v>
      </c>
      <c r="G81" s="51">
        <v>-348</v>
      </c>
      <c r="H81" s="51"/>
      <c r="I81" s="48">
        <v>-348</v>
      </c>
      <c r="J81" s="48">
        <v>0</v>
      </c>
      <c r="K81" s="48">
        <v>0</v>
      </c>
      <c r="L81" s="48">
        <v>0</v>
      </c>
      <c r="M81" s="48">
        <v>0</v>
      </c>
      <c r="N81" s="48">
        <v>-348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51">
        <v>0</v>
      </c>
      <c r="U81" s="51"/>
      <c r="V81" s="51">
        <v>0</v>
      </c>
      <c r="W81" s="51"/>
    </row>
    <row r="82" spans="1:23" ht="18.75" customHeight="1" thickBot="1">
      <c r="A82" s="53"/>
      <c r="B82" s="53"/>
      <c r="C82" s="53"/>
      <c r="D82" s="54"/>
      <c r="E82" s="54"/>
      <c r="F82" s="46" t="s">
        <v>21</v>
      </c>
      <c r="G82" s="51">
        <v>348</v>
      </c>
      <c r="H82" s="51"/>
      <c r="I82" s="48">
        <v>348</v>
      </c>
      <c r="J82" s="48">
        <v>348</v>
      </c>
      <c r="K82" s="48">
        <v>348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51">
        <v>0</v>
      </c>
      <c r="U82" s="51"/>
      <c r="V82" s="51">
        <v>0</v>
      </c>
      <c r="W82" s="51"/>
    </row>
    <row r="83" spans="1:23" ht="18.75" customHeight="1" thickBot="1">
      <c r="A83" s="53"/>
      <c r="B83" s="53"/>
      <c r="C83" s="53"/>
      <c r="D83" s="54"/>
      <c r="E83" s="54"/>
      <c r="F83" s="46" t="s">
        <v>22</v>
      </c>
      <c r="G83" s="51">
        <v>1276912</v>
      </c>
      <c r="H83" s="51"/>
      <c r="I83" s="48">
        <v>1276912</v>
      </c>
      <c r="J83" s="48">
        <v>1253178</v>
      </c>
      <c r="K83" s="48">
        <v>1100402</v>
      </c>
      <c r="L83" s="48">
        <v>152776</v>
      </c>
      <c r="M83" s="48">
        <v>0</v>
      </c>
      <c r="N83" s="48">
        <v>23734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51">
        <v>0</v>
      </c>
      <c r="U83" s="51"/>
      <c r="V83" s="51">
        <v>0</v>
      </c>
      <c r="W83" s="51"/>
    </row>
    <row r="84" spans="1:23" ht="19.5" customHeight="1" thickBot="1">
      <c r="A84" s="53"/>
      <c r="B84" s="53"/>
      <c r="C84" s="53">
        <v>85410</v>
      </c>
      <c r="D84" s="54" t="s">
        <v>62</v>
      </c>
      <c r="E84" s="54"/>
      <c r="F84" s="47" t="s">
        <v>19</v>
      </c>
      <c r="G84" s="52">
        <v>642190</v>
      </c>
      <c r="H84" s="52"/>
      <c r="I84" s="49">
        <v>642190</v>
      </c>
      <c r="J84" s="49">
        <v>642190</v>
      </c>
      <c r="K84" s="49">
        <v>533790</v>
      </c>
      <c r="L84" s="49">
        <v>108400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52">
        <v>0</v>
      </c>
      <c r="U84" s="52"/>
      <c r="V84" s="52">
        <v>0</v>
      </c>
      <c r="W84" s="52"/>
    </row>
    <row r="85" spans="1:23" ht="18" customHeight="1" thickBot="1">
      <c r="A85" s="53"/>
      <c r="B85" s="53"/>
      <c r="C85" s="53"/>
      <c r="D85" s="54"/>
      <c r="E85" s="54"/>
      <c r="F85" s="46" t="s">
        <v>20</v>
      </c>
      <c r="G85" s="51">
        <v>-6000</v>
      </c>
      <c r="H85" s="51"/>
      <c r="I85" s="48">
        <v>-6000</v>
      </c>
      <c r="J85" s="48">
        <v>-6000</v>
      </c>
      <c r="K85" s="48">
        <v>-6000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51">
        <v>0</v>
      </c>
      <c r="U85" s="51"/>
      <c r="V85" s="51">
        <v>0</v>
      </c>
      <c r="W85" s="51"/>
    </row>
    <row r="86" spans="1:23" ht="18" customHeight="1" thickBot="1">
      <c r="A86" s="53"/>
      <c r="B86" s="53"/>
      <c r="C86" s="53"/>
      <c r="D86" s="54"/>
      <c r="E86" s="54"/>
      <c r="F86" s="46" t="s">
        <v>21</v>
      </c>
      <c r="G86" s="51">
        <v>6000</v>
      </c>
      <c r="H86" s="51"/>
      <c r="I86" s="48">
        <v>6000</v>
      </c>
      <c r="J86" s="48">
        <v>6000</v>
      </c>
      <c r="K86" s="48">
        <v>0</v>
      </c>
      <c r="L86" s="48">
        <v>6000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51">
        <v>0</v>
      </c>
      <c r="U86" s="51"/>
      <c r="V86" s="51">
        <v>0</v>
      </c>
      <c r="W86" s="51"/>
    </row>
    <row r="87" spans="1:23" ht="18" customHeight="1">
      <c r="A87" s="53"/>
      <c r="B87" s="53"/>
      <c r="C87" s="53"/>
      <c r="D87" s="54"/>
      <c r="E87" s="54"/>
      <c r="F87" s="46" t="s">
        <v>22</v>
      </c>
      <c r="G87" s="51">
        <v>642190</v>
      </c>
      <c r="H87" s="51"/>
      <c r="I87" s="48">
        <v>642190</v>
      </c>
      <c r="J87" s="48">
        <v>642190</v>
      </c>
      <c r="K87" s="48">
        <v>527790</v>
      </c>
      <c r="L87" s="48">
        <v>114400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51">
        <v>0</v>
      </c>
      <c r="U87" s="51"/>
      <c r="V87" s="51">
        <v>0</v>
      </c>
      <c r="W87" s="51"/>
    </row>
    <row r="88" spans="1:23" ht="17.25" customHeight="1">
      <c r="A88" s="61" t="s">
        <v>23</v>
      </c>
      <c r="B88" s="61"/>
      <c r="C88" s="61"/>
      <c r="D88" s="61"/>
      <c r="E88" s="61"/>
      <c r="F88" s="46" t="s">
        <v>19</v>
      </c>
      <c r="G88" s="62">
        <v>78365790.91</v>
      </c>
      <c r="H88" s="62"/>
      <c r="I88" s="50">
        <v>72063866.91</v>
      </c>
      <c r="J88" s="50">
        <v>65853366.91</v>
      </c>
      <c r="K88" s="50">
        <v>37466613</v>
      </c>
      <c r="L88" s="50">
        <v>28386753.91</v>
      </c>
      <c r="M88" s="50">
        <v>1237326</v>
      </c>
      <c r="N88" s="50">
        <v>2388902</v>
      </c>
      <c r="O88" s="50">
        <v>1515618</v>
      </c>
      <c r="P88" s="50">
        <v>1036549</v>
      </c>
      <c r="Q88" s="50">
        <v>32105</v>
      </c>
      <c r="R88" s="50">
        <v>6301924</v>
      </c>
      <c r="S88" s="50">
        <v>4301924</v>
      </c>
      <c r="T88" s="62">
        <v>594772</v>
      </c>
      <c r="U88" s="62"/>
      <c r="V88" s="62">
        <v>2000000</v>
      </c>
      <c r="W88" s="62"/>
    </row>
    <row r="89" spans="1:23" ht="17.25" customHeight="1">
      <c r="A89" s="61"/>
      <c r="B89" s="61"/>
      <c r="C89" s="61"/>
      <c r="D89" s="61"/>
      <c r="E89" s="61"/>
      <c r="F89" s="46" t="s">
        <v>20</v>
      </c>
      <c r="G89" s="62">
        <v>-99744</v>
      </c>
      <c r="H89" s="62"/>
      <c r="I89" s="50">
        <v>-99744</v>
      </c>
      <c r="J89" s="50">
        <v>-98121</v>
      </c>
      <c r="K89" s="50">
        <v>-33923</v>
      </c>
      <c r="L89" s="50">
        <v>-64198</v>
      </c>
      <c r="M89" s="50">
        <v>0</v>
      </c>
      <c r="N89" s="50">
        <v>-1623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62">
        <v>0</v>
      </c>
      <c r="U89" s="62"/>
      <c r="V89" s="62">
        <v>0</v>
      </c>
      <c r="W89" s="62"/>
    </row>
    <row r="90" spans="1:23" ht="17.25" customHeight="1">
      <c r="A90" s="61"/>
      <c r="B90" s="61"/>
      <c r="C90" s="61"/>
      <c r="D90" s="61"/>
      <c r="E90" s="61"/>
      <c r="F90" s="46" t="s">
        <v>21</v>
      </c>
      <c r="G90" s="62">
        <v>99744</v>
      </c>
      <c r="H90" s="62"/>
      <c r="I90" s="50">
        <v>99744</v>
      </c>
      <c r="J90" s="50">
        <v>98884</v>
      </c>
      <c r="K90" s="50">
        <v>63054</v>
      </c>
      <c r="L90" s="50">
        <v>35830</v>
      </c>
      <c r="M90" s="50">
        <v>0</v>
      </c>
      <c r="N90" s="50">
        <v>860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62">
        <v>0</v>
      </c>
      <c r="U90" s="62"/>
      <c r="V90" s="62">
        <v>0</v>
      </c>
      <c r="W90" s="62"/>
    </row>
    <row r="91" spans="1:23" ht="21" customHeight="1">
      <c r="A91" s="61"/>
      <c r="B91" s="61"/>
      <c r="C91" s="61"/>
      <c r="D91" s="61"/>
      <c r="E91" s="61"/>
      <c r="F91" s="46" t="s">
        <v>22</v>
      </c>
      <c r="G91" s="62">
        <v>78365790.91</v>
      </c>
      <c r="H91" s="62"/>
      <c r="I91" s="50">
        <v>72063866.91</v>
      </c>
      <c r="J91" s="50">
        <v>65854129.91</v>
      </c>
      <c r="K91" s="50">
        <v>37495744</v>
      </c>
      <c r="L91" s="50">
        <v>28358385.91</v>
      </c>
      <c r="M91" s="50">
        <v>1237326</v>
      </c>
      <c r="N91" s="50">
        <v>2388139</v>
      </c>
      <c r="O91" s="50">
        <v>1515618</v>
      </c>
      <c r="P91" s="50">
        <v>1036549</v>
      </c>
      <c r="Q91" s="50">
        <v>32105</v>
      </c>
      <c r="R91" s="50">
        <v>6301924</v>
      </c>
      <c r="S91" s="50">
        <v>4301924</v>
      </c>
      <c r="T91" s="62">
        <v>594772</v>
      </c>
      <c r="U91" s="62"/>
      <c r="V91" s="62">
        <v>2000000</v>
      </c>
      <c r="W91" s="62"/>
    </row>
  </sheetData>
  <sheetProtection/>
  <mergeCells count="327">
    <mergeCell ref="G90:H90"/>
    <mergeCell ref="T90:U90"/>
    <mergeCell ref="V90:W90"/>
    <mergeCell ref="G91:H91"/>
    <mergeCell ref="T91:U91"/>
    <mergeCell ref="V91:W91"/>
    <mergeCell ref="G87:H87"/>
    <mergeCell ref="T87:U87"/>
    <mergeCell ref="V87:W87"/>
    <mergeCell ref="A88:E91"/>
    <mergeCell ref="G88:H88"/>
    <mergeCell ref="T88:U88"/>
    <mergeCell ref="V88:W88"/>
    <mergeCell ref="G89:H89"/>
    <mergeCell ref="T89:U89"/>
    <mergeCell ref="V89:W89"/>
    <mergeCell ref="V84:W84"/>
    <mergeCell ref="G85:H85"/>
    <mergeCell ref="T85:U85"/>
    <mergeCell ref="V85:W85"/>
    <mergeCell ref="G86:H86"/>
    <mergeCell ref="T86:U86"/>
    <mergeCell ref="V86:W86"/>
    <mergeCell ref="T82:U82"/>
    <mergeCell ref="V82:W82"/>
    <mergeCell ref="G83:H83"/>
    <mergeCell ref="T83:U83"/>
    <mergeCell ref="V83:W83"/>
    <mergeCell ref="A84:B87"/>
    <mergeCell ref="C84:C87"/>
    <mergeCell ref="D84:E87"/>
    <mergeCell ref="G84:H84"/>
    <mergeCell ref="T84:U84"/>
    <mergeCell ref="A80:B83"/>
    <mergeCell ref="C80:C83"/>
    <mergeCell ref="D80:E83"/>
    <mergeCell ref="G80:H80"/>
    <mergeCell ref="T80:U80"/>
    <mergeCell ref="V80:W80"/>
    <mergeCell ref="G81:H81"/>
    <mergeCell ref="T81:U81"/>
    <mergeCell ref="V81:W81"/>
    <mergeCell ref="G82:H82"/>
    <mergeCell ref="T77:U77"/>
    <mergeCell ref="V77:W77"/>
    <mergeCell ref="G78:H78"/>
    <mergeCell ref="T78:U78"/>
    <mergeCell ref="V78:W78"/>
    <mergeCell ref="G79:H79"/>
    <mergeCell ref="T79:U79"/>
    <mergeCell ref="V79:W79"/>
    <mergeCell ref="G75:H75"/>
    <mergeCell ref="T75:U75"/>
    <mergeCell ref="V75:W75"/>
    <mergeCell ref="A76:B79"/>
    <mergeCell ref="C76:C79"/>
    <mergeCell ref="D76:E79"/>
    <mergeCell ref="G76:H76"/>
    <mergeCell ref="T76:U76"/>
    <mergeCell ref="V76:W76"/>
    <mergeCell ref="G77:H77"/>
    <mergeCell ref="V72:W72"/>
    <mergeCell ref="G73:H73"/>
    <mergeCell ref="T73:U73"/>
    <mergeCell ref="V73:W73"/>
    <mergeCell ref="G74:H74"/>
    <mergeCell ref="T74:U74"/>
    <mergeCell ref="V74:W74"/>
    <mergeCell ref="T70:U70"/>
    <mergeCell ref="V70:W70"/>
    <mergeCell ref="G71:H71"/>
    <mergeCell ref="T71:U71"/>
    <mergeCell ref="V71:W71"/>
    <mergeCell ref="A72:B75"/>
    <mergeCell ref="C72:C75"/>
    <mergeCell ref="D72:E75"/>
    <mergeCell ref="G72:H72"/>
    <mergeCell ref="T72:U72"/>
    <mergeCell ref="A68:B71"/>
    <mergeCell ref="C68:C71"/>
    <mergeCell ref="D68:E71"/>
    <mergeCell ref="G68:H68"/>
    <mergeCell ref="T68:U68"/>
    <mergeCell ref="V68:W68"/>
    <mergeCell ref="G69:H69"/>
    <mergeCell ref="T69:U69"/>
    <mergeCell ref="V69:W69"/>
    <mergeCell ref="G70:H70"/>
    <mergeCell ref="T65:U65"/>
    <mergeCell ref="V65:W65"/>
    <mergeCell ref="G66:H66"/>
    <mergeCell ref="T66:U66"/>
    <mergeCell ref="V66:W66"/>
    <mergeCell ref="G67:H67"/>
    <mergeCell ref="T67:U67"/>
    <mergeCell ref="V67:W67"/>
    <mergeCell ref="G63:H63"/>
    <mergeCell ref="T63:U63"/>
    <mergeCell ref="V63:W63"/>
    <mergeCell ref="A64:B67"/>
    <mergeCell ref="C64:C67"/>
    <mergeCell ref="D64:E67"/>
    <mergeCell ref="G64:H64"/>
    <mergeCell ref="T64:U64"/>
    <mergeCell ref="V64:W64"/>
    <mergeCell ref="G65:H65"/>
    <mergeCell ref="V60:W60"/>
    <mergeCell ref="G61:H61"/>
    <mergeCell ref="T61:U61"/>
    <mergeCell ref="V61:W61"/>
    <mergeCell ref="G62:H62"/>
    <mergeCell ref="T62:U62"/>
    <mergeCell ref="V62:W62"/>
    <mergeCell ref="T58:U58"/>
    <mergeCell ref="V58:W58"/>
    <mergeCell ref="G59:H59"/>
    <mergeCell ref="T59:U59"/>
    <mergeCell ref="V59:W59"/>
    <mergeCell ref="A60:B63"/>
    <mergeCell ref="C60:C63"/>
    <mergeCell ref="D60:E63"/>
    <mergeCell ref="G60:H60"/>
    <mergeCell ref="T60:U60"/>
    <mergeCell ref="A56:B59"/>
    <mergeCell ref="C56:C59"/>
    <mergeCell ref="D56:E59"/>
    <mergeCell ref="G56:H56"/>
    <mergeCell ref="T56:U56"/>
    <mergeCell ref="V56:W56"/>
    <mergeCell ref="G57:H57"/>
    <mergeCell ref="T57:U57"/>
    <mergeCell ref="V57:W57"/>
    <mergeCell ref="G58:H58"/>
    <mergeCell ref="G54:H54"/>
    <mergeCell ref="T54:U54"/>
    <mergeCell ref="V54:W54"/>
    <mergeCell ref="G55:H55"/>
    <mergeCell ref="T55:U55"/>
    <mergeCell ref="V55:W55"/>
    <mergeCell ref="G52:H52"/>
    <mergeCell ref="T52:U52"/>
    <mergeCell ref="V52:W52"/>
    <mergeCell ref="G53:H53"/>
    <mergeCell ref="T53:U53"/>
    <mergeCell ref="V53:W53"/>
    <mergeCell ref="A48:B51"/>
    <mergeCell ref="C48:C51"/>
    <mergeCell ref="D48:E51"/>
    <mergeCell ref="A52:B55"/>
    <mergeCell ref="C52:C55"/>
    <mergeCell ref="D52:E55"/>
    <mergeCell ref="V25:W25"/>
    <mergeCell ref="V16:W16"/>
    <mergeCell ref="V19:W19"/>
    <mergeCell ref="T20:U20"/>
    <mergeCell ref="G24:H24"/>
    <mergeCell ref="G27:H27"/>
    <mergeCell ref="T26:U26"/>
    <mergeCell ref="G26:H26"/>
    <mergeCell ref="G18:H18"/>
    <mergeCell ref="V23:W23"/>
    <mergeCell ref="G31:H31"/>
    <mergeCell ref="T31:U31"/>
    <mergeCell ref="V31:W31"/>
    <mergeCell ref="G28:H28"/>
    <mergeCell ref="T28:U28"/>
    <mergeCell ref="V28:W28"/>
    <mergeCell ref="G29:H29"/>
    <mergeCell ref="V29:W29"/>
    <mergeCell ref="G30:H30"/>
    <mergeCell ref="V30:W30"/>
    <mergeCell ref="D12:E15"/>
    <mergeCell ref="V12:W12"/>
    <mergeCell ref="G16:H16"/>
    <mergeCell ref="T16:U16"/>
    <mergeCell ref="G25:H25"/>
    <mergeCell ref="T25:U25"/>
    <mergeCell ref="T12:U12"/>
    <mergeCell ref="G13:H13"/>
    <mergeCell ref="G14:H14"/>
    <mergeCell ref="G15:H15"/>
    <mergeCell ref="A12:B15"/>
    <mergeCell ref="A16:B19"/>
    <mergeCell ref="C16:C19"/>
    <mergeCell ref="D16:E19"/>
    <mergeCell ref="C12:C15"/>
    <mergeCell ref="B3:D3"/>
    <mergeCell ref="E3:G3"/>
    <mergeCell ref="D5:F10"/>
    <mergeCell ref="G12:H12"/>
    <mergeCell ref="G11:H11"/>
    <mergeCell ref="H3:X3"/>
    <mergeCell ref="T11:U11"/>
    <mergeCell ref="A11:B11"/>
    <mergeCell ref="D11:F11"/>
    <mergeCell ref="Q8:Q10"/>
    <mergeCell ref="R6:R10"/>
    <mergeCell ref="S6:W6"/>
    <mergeCell ref="V7:W10"/>
    <mergeCell ref="A5:B10"/>
    <mergeCell ref="C5:C10"/>
    <mergeCell ref="G5:H10"/>
    <mergeCell ref="I5:W5"/>
    <mergeCell ref="I6:I10"/>
    <mergeCell ref="J6:Q7"/>
    <mergeCell ref="O8:O10"/>
    <mergeCell ref="P8:P10"/>
    <mergeCell ref="T9:U10"/>
    <mergeCell ref="T7:U8"/>
    <mergeCell ref="J8:J10"/>
    <mergeCell ref="K8:L9"/>
    <mergeCell ref="M8:M10"/>
    <mergeCell ref="T18:U18"/>
    <mergeCell ref="V18:W18"/>
    <mergeCell ref="V13:W13"/>
    <mergeCell ref="T13:U13"/>
    <mergeCell ref="N8:N10"/>
    <mergeCell ref="S7:S10"/>
    <mergeCell ref="T14:U14"/>
    <mergeCell ref="V14:W14"/>
    <mergeCell ref="T15:U15"/>
    <mergeCell ref="V15:W15"/>
    <mergeCell ref="V22:W22"/>
    <mergeCell ref="G19:H19"/>
    <mergeCell ref="T19:U19"/>
    <mergeCell ref="G20:H20"/>
    <mergeCell ref="V11:W11"/>
    <mergeCell ref="V20:W20"/>
    <mergeCell ref="G17:H17"/>
    <mergeCell ref="T17:U17"/>
    <mergeCell ref="V17:W17"/>
    <mergeCell ref="V24:W24"/>
    <mergeCell ref="V26:W26"/>
    <mergeCell ref="T27:U27"/>
    <mergeCell ref="V27:W27"/>
    <mergeCell ref="A1:X2"/>
    <mergeCell ref="G21:H21"/>
    <mergeCell ref="T21:U21"/>
    <mergeCell ref="V21:W21"/>
    <mergeCell ref="G22:H22"/>
    <mergeCell ref="A20:B23"/>
    <mergeCell ref="C20:C23"/>
    <mergeCell ref="D20:E23"/>
    <mergeCell ref="G23:H23"/>
    <mergeCell ref="T23:U23"/>
    <mergeCell ref="T24:U24"/>
    <mergeCell ref="T22:U22"/>
    <mergeCell ref="A24:B27"/>
    <mergeCell ref="C24:C27"/>
    <mergeCell ref="D24:E27"/>
    <mergeCell ref="G35:H35"/>
    <mergeCell ref="T35:U35"/>
    <mergeCell ref="T29:U29"/>
    <mergeCell ref="T30:U30"/>
    <mergeCell ref="A28:B31"/>
    <mergeCell ref="C28:C31"/>
    <mergeCell ref="D28:E31"/>
    <mergeCell ref="A32:B35"/>
    <mergeCell ref="C32:C35"/>
    <mergeCell ref="D32:E35"/>
    <mergeCell ref="V32:W32"/>
    <mergeCell ref="G33:H33"/>
    <mergeCell ref="T33:U33"/>
    <mergeCell ref="V33:W33"/>
    <mergeCell ref="G34:H34"/>
    <mergeCell ref="T34:U34"/>
    <mergeCell ref="V34:W34"/>
    <mergeCell ref="G32:H32"/>
    <mergeCell ref="T32:U32"/>
    <mergeCell ref="V35:W35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G39:H39"/>
    <mergeCell ref="T39:U39"/>
    <mergeCell ref="V39:W39"/>
    <mergeCell ref="A40:B43"/>
    <mergeCell ref="C40:C43"/>
    <mergeCell ref="D40:E43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G43:H43"/>
    <mergeCell ref="T43:U43"/>
    <mergeCell ref="V43:W43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G47:H47"/>
    <mergeCell ref="T47:U47"/>
    <mergeCell ref="V47:W47"/>
    <mergeCell ref="G48:H48"/>
    <mergeCell ref="T48:U48"/>
    <mergeCell ref="V48:W48"/>
    <mergeCell ref="G51:H51"/>
    <mergeCell ref="T51:U51"/>
    <mergeCell ref="V51:W51"/>
    <mergeCell ref="G49:H49"/>
    <mergeCell ref="T49:U49"/>
    <mergeCell ref="V49:W49"/>
    <mergeCell ref="G50:H50"/>
    <mergeCell ref="T50:U50"/>
    <mergeCell ref="V50:W50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38.94.2015
z dnia 25 listopada 2015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tabSelected="1" view="pageLayout" zoomScale="90" zoomScalePageLayoutView="90" workbookViewId="0" topLeftCell="A1">
      <selection activeCell="Q2" sqref="Q2"/>
    </sheetView>
  </sheetViews>
  <sheetFormatPr defaultColWidth="9.33203125" defaultRowHeight="12.75"/>
  <cols>
    <col min="1" max="1" width="5.66015625" style="9" customWidth="1"/>
    <col min="2" max="2" width="11" style="9" customWidth="1"/>
    <col min="3" max="3" width="8.66015625" style="9" customWidth="1"/>
    <col min="4" max="4" width="15" style="9" customWidth="1"/>
    <col min="5" max="5" width="16.83203125" style="9" customWidth="1"/>
    <col min="6" max="6" width="14.16015625" style="9" customWidth="1"/>
    <col min="7" max="7" width="14.33203125" style="9" customWidth="1"/>
    <col min="8" max="8" width="14.5" style="9" customWidth="1"/>
    <col min="9" max="9" width="7.33203125" style="9" customWidth="1"/>
    <col min="10" max="10" width="12.66015625" style="9" customWidth="1"/>
    <col min="11" max="11" width="10.83203125" style="8" customWidth="1"/>
    <col min="12" max="12" width="15" style="8" customWidth="1"/>
    <col min="13" max="14" width="12.33203125" style="8" bestFit="1" customWidth="1"/>
    <col min="15" max="15" width="12.16015625" style="8" customWidth="1"/>
    <col min="16" max="16384" width="9.33203125" style="8" customWidth="1"/>
  </cols>
  <sheetData>
    <row r="1" spans="1:17" ht="36" customHeight="1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4"/>
    </row>
    <row r="2" spans="1:16" ht="18">
      <c r="A2" s="43"/>
      <c r="B2" s="43"/>
      <c r="C2" s="43"/>
      <c r="D2" s="43"/>
      <c r="E2" s="43"/>
      <c r="F2" s="43"/>
      <c r="G2" s="43"/>
      <c r="H2" s="42"/>
      <c r="I2" s="42"/>
      <c r="J2" s="42"/>
      <c r="K2" s="41"/>
      <c r="L2" s="41"/>
      <c r="M2" s="41"/>
      <c r="N2" s="41"/>
      <c r="O2" s="41"/>
      <c r="P2" s="41"/>
    </row>
    <row r="3" spans="1:16" s="28" customFormat="1" ht="18.75" customHeight="1">
      <c r="A3" s="6"/>
      <c r="B3" s="6"/>
      <c r="C3" s="6"/>
      <c r="D3" s="6"/>
      <c r="E3" s="6"/>
      <c r="F3" s="6"/>
      <c r="G3" s="5"/>
      <c r="H3" s="5"/>
      <c r="I3" s="5"/>
      <c r="J3" s="5"/>
      <c r="K3" s="5"/>
      <c r="L3" s="4"/>
      <c r="M3" s="4"/>
      <c r="N3" s="4"/>
      <c r="O3" s="4"/>
      <c r="P3" s="3" t="s">
        <v>35</v>
      </c>
    </row>
    <row r="4" spans="1:16" s="28" customFormat="1" ht="12.75">
      <c r="A4" s="65" t="s">
        <v>0</v>
      </c>
      <c r="B4" s="65" t="s">
        <v>1</v>
      </c>
      <c r="C4" s="65" t="s">
        <v>2</v>
      </c>
      <c r="D4" s="65" t="s">
        <v>42</v>
      </c>
      <c r="E4" s="68" t="s">
        <v>41</v>
      </c>
      <c r="F4" s="71" t="s">
        <v>7</v>
      </c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6" s="28" customFormat="1" ht="12.75">
      <c r="A5" s="66"/>
      <c r="B5" s="66"/>
      <c r="C5" s="66"/>
      <c r="D5" s="66"/>
      <c r="E5" s="69"/>
      <c r="F5" s="68" t="s">
        <v>34</v>
      </c>
      <c r="G5" s="74" t="s">
        <v>7</v>
      </c>
      <c r="H5" s="74"/>
      <c r="I5" s="74"/>
      <c r="J5" s="74"/>
      <c r="K5" s="74"/>
      <c r="L5" s="68" t="s">
        <v>33</v>
      </c>
      <c r="M5" s="75" t="s">
        <v>7</v>
      </c>
      <c r="N5" s="76"/>
      <c r="O5" s="76"/>
      <c r="P5" s="77"/>
    </row>
    <row r="6" spans="1:16" s="28" customFormat="1" ht="25.5" customHeight="1">
      <c r="A6" s="66"/>
      <c r="B6" s="66"/>
      <c r="C6" s="66"/>
      <c r="D6" s="66"/>
      <c r="E6" s="69"/>
      <c r="F6" s="69"/>
      <c r="G6" s="71" t="s">
        <v>32</v>
      </c>
      <c r="H6" s="73"/>
      <c r="I6" s="68" t="s">
        <v>31</v>
      </c>
      <c r="J6" s="68" t="s">
        <v>30</v>
      </c>
      <c r="K6" s="68" t="s">
        <v>29</v>
      </c>
      <c r="L6" s="69"/>
      <c r="M6" s="71" t="s">
        <v>9</v>
      </c>
      <c r="N6" s="40" t="s">
        <v>10</v>
      </c>
      <c r="O6" s="74" t="s">
        <v>28</v>
      </c>
      <c r="P6" s="74" t="s">
        <v>40</v>
      </c>
    </row>
    <row r="7" spans="1:16" s="28" customFormat="1" ht="84">
      <c r="A7" s="67"/>
      <c r="B7" s="67"/>
      <c r="C7" s="67"/>
      <c r="D7" s="67"/>
      <c r="E7" s="70"/>
      <c r="F7" s="70"/>
      <c r="G7" s="7" t="s">
        <v>17</v>
      </c>
      <c r="H7" s="7" t="s">
        <v>27</v>
      </c>
      <c r="I7" s="70"/>
      <c r="J7" s="70"/>
      <c r="K7" s="70"/>
      <c r="L7" s="70"/>
      <c r="M7" s="74"/>
      <c r="N7" s="39" t="s">
        <v>14</v>
      </c>
      <c r="O7" s="74"/>
      <c r="P7" s="74"/>
    </row>
    <row r="8" spans="1:16" s="28" customFormat="1" ht="10.5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</row>
    <row r="9" spans="1:16" s="28" customFormat="1" ht="13.5">
      <c r="A9" s="37" t="s">
        <v>39</v>
      </c>
      <c r="B9" s="36"/>
      <c r="C9" s="35"/>
      <c r="D9" s="25">
        <f>SUM(D10:D13)</f>
        <v>29817</v>
      </c>
      <c r="E9" s="25">
        <f>SUM(E10:E13)</f>
        <v>29817</v>
      </c>
      <c r="F9" s="25">
        <f>SUM(F10:F13)</f>
        <v>10000</v>
      </c>
      <c r="G9" s="25">
        <f>SUM(G10:G13)</f>
        <v>0</v>
      </c>
      <c r="H9" s="25">
        <f>SUM(H10:H13)</f>
        <v>10000</v>
      </c>
      <c r="I9" s="25">
        <f>I11+I13</f>
        <v>0</v>
      </c>
      <c r="J9" s="25">
        <f>J11+J13</f>
        <v>0</v>
      </c>
      <c r="K9" s="25">
        <f>K11+K13</f>
        <v>0</v>
      </c>
      <c r="L9" s="25">
        <f>SUM(L10:L13)</f>
        <v>19817</v>
      </c>
      <c r="M9" s="25">
        <f>SUM(M10:M13)</f>
        <v>19817</v>
      </c>
      <c r="N9" s="25">
        <f>SUM(N10:N13)</f>
        <v>16022</v>
      </c>
      <c r="O9" s="25">
        <f>O11+O13</f>
        <v>0</v>
      </c>
      <c r="P9" s="25">
        <f>P11+P13</f>
        <v>0</v>
      </c>
    </row>
    <row r="10" spans="1:16" s="28" customFormat="1" ht="12.75">
      <c r="A10" s="34" t="s">
        <v>39</v>
      </c>
      <c r="B10" s="2" t="s">
        <v>38</v>
      </c>
      <c r="C10" s="33">
        <v>2110</v>
      </c>
      <c r="D10" s="32">
        <v>10000</v>
      </c>
      <c r="E10" s="15">
        <f>F10+L10</f>
        <v>10000</v>
      </c>
      <c r="F10" s="15">
        <f>H10</f>
        <v>10000</v>
      </c>
      <c r="G10" s="14">
        <v>0</v>
      </c>
      <c r="H10" s="14">
        <v>10000</v>
      </c>
      <c r="I10" s="13">
        <v>0</v>
      </c>
      <c r="J10" s="13">
        <v>0</v>
      </c>
      <c r="K10" s="13">
        <f>-T10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</row>
    <row r="11" spans="1:18" s="28" customFormat="1" ht="12.75">
      <c r="A11" s="34"/>
      <c r="B11" s="2"/>
      <c r="C11" s="33">
        <v>6410</v>
      </c>
      <c r="D11" s="32">
        <v>3795</v>
      </c>
      <c r="E11" s="32">
        <f>F11+L11</f>
        <v>3795</v>
      </c>
      <c r="F11" s="32">
        <f>H11</f>
        <v>0</v>
      </c>
      <c r="G11" s="13">
        <v>0</v>
      </c>
      <c r="H11" s="13">
        <v>0</v>
      </c>
      <c r="I11" s="13">
        <v>0</v>
      </c>
      <c r="J11" s="13">
        <v>0</v>
      </c>
      <c r="K11" s="13">
        <f>-T11</f>
        <v>0</v>
      </c>
      <c r="L11" s="13">
        <v>3795</v>
      </c>
      <c r="M11" s="13">
        <v>3795</v>
      </c>
      <c r="N11" s="13">
        <v>0</v>
      </c>
      <c r="O11" s="13">
        <v>0</v>
      </c>
      <c r="P11" s="13">
        <v>0</v>
      </c>
      <c r="Q11" s="23"/>
      <c r="R11" s="23"/>
    </row>
    <row r="12" spans="1:18" s="28" customFormat="1" ht="12.75">
      <c r="A12" s="34"/>
      <c r="B12" s="2"/>
      <c r="C12" s="33">
        <v>6417</v>
      </c>
      <c r="D12" s="32">
        <v>12016</v>
      </c>
      <c r="E12" s="32">
        <f>F12+L12</f>
        <v>12016</v>
      </c>
      <c r="F12" s="32">
        <f>K12</f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12016</v>
      </c>
      <c r="M12" s="13">
        <v>12016</v>
      </c>
      <c r="N12" s="13">
        <v>12016</v>
      </c>
      <c r="O12" s="13">
        <v>0</v>
      </c>
      <c r="P12" s="13">
        <v>0</v>
      </c>
      <c r="Q12" s="23"/>
      <c r="R12" s="23"/>
    </row>
    <row r="13" spans="1:18" s="28" customFormat="1" ht="12.75">
      <c r="A13" s="34"/>
      <c r="B13" s="2"/>
      <c r="C13" s="33">
        <v>6419</v>
      </c>
      <c r="D13" s="32">
        <v>4006</v>
      </c>
      <c r="E13" s="32">
        <f>F13+L13</f>
        <v>4006</v>
      </c>
      <c r="F13" s="32">
        <f>K13</f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4006</v>
      </c>
      <c r="M13" s="13">
        <v>4006</v>
      </c>
      <c r="N13" s="13">
        <v>4006</v>
      </c>
      <c r="O13" s="13">
        <v>0</v>
      </c>
      <c r="P13" s="13">
        <v>0</v>
      </c>
      <c r="Q13" s="23"/>
      <c r="R13" s="23"/>
    </row>
    <row r="14" spans="1:16" s="28" customFormat="1" ht="13.5">
      <c r="A14" s="31" t="s">
        <v>37</v>
      </c>
      <c r="B14" s="30"/>
      <c r="C14" s="20"/>
      <c r="D14" s="26">
        <f aca="true" t="shared" si="0" ref="D14:M14">SUM(D15)</f>
        <v>89000</v>
      </c>
      <c r="E14" s="26">
        <f t="shared" si="0"/>
        <v>89000</v>
      </c>
      <c r="F14" s="26">
        <f t="shared" si="0"/>
        <v>89000</v>
      </c>
      <c r="G14" s="26">
        <f t="shared" si="0"/>
        <v>25000</v>
      </c>
      <c r="H14" s="26">
        <f t="shared" si="0"/>
        <v>64000</v>
      </c>
      <c r="I14" s="26">
        <f t="shared" si="0"/>
        <v>0</v>
      </c>
      <c r="J14" s="26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v>0</v>
      </c>
      <c r="O14" s="25">
        <f>SUM(O15)</f>
        <v>0</v>
      </c>
      <c r="P14" s="25">
        <f>SUM(P15)</f>
        <v>0</v>
      </c>
    </row>
    <row r="15" spans="1:18" s="28" customFormat="1" ht="12.75">
      <c r="A15" s="18">
        <v>700</v>
      </c>
      <c r="B15" s="17">
        <v>70005</v>
      </c>
      <c r="C15" s="16">
        <v>2110</v>
      </c>
      <c r="D15" s="15">
        <v>89000</v>
      </c>
      <c r="E15" s="15">
        <f>SUM(F15)</f>
        <v>89000</v>
      </c>
      <c r="F15" s="15">
        <f>SUM(G15:H15)</f>
        <v>89000</v>
      </c>
      <c r="G15" s="14">
        <v>25000</v>
      </c>
      <c r="H15" s="14">
        <v>64000</v>
      </c>
      <c r="I15" s="14">
        <v>0</v>
      </c>
      <c r="J15" s="14">
        <v>0</v>
      </c>
      <c r="K15" s="13">
        <v>0</v>
      </c>
      <c r="L15" s="13">
        <v>0</v>
      </c>
      <c r="M15" s="13">
        <v>0</v>
      </c>
      <c r="N15" s="13">
        <f>SUM(O15+Q15+R15)</f>
        <v>0</v>
      </c>
      <c r="O15" s="13">
        <v>0</v>
      </c>
      <c r="P15" s="13">
        <v>0</v>
      </c>
      <c r="Q15" s="23"/>
      <c r="R15" s="23"/>
    </row>
    <row r="16" spans="1:18" s="28" customFormat="1" ht="13.5">
      <c r="A16" s="22">
        <v>710</v>
      </c>
      <c r="B16" s="27"/>
      <c r="C16" s="20"/>
      <c r="D16" s="26">
        <f aca="true" t="shared" si="1" ref="D16:P16">SUM(D17:D19)</f>
        <v>350600</v>
      </c>
      <c r="E16" s="26">
        <f t="shared" si="1"/>
        <v>350600</v>
      </c>
      <c r="F16" s="26">
        <f t="shared" si="1"/>
        <v>350600</v>
      </c>
      <c r="G16" s="26">
        <f t="shared" si="1"/>
        <v>221454</v>
      </c>
      <c r="H16" s="26">
        <f t="shared" si="1"/>
        <v>128387</v>
      </c>
      <c r="I16" s="26">
        <f t="shared" si="1"/>
        <v>0</v>
      </c>
      <c r="J16" s="26">
        <f t="shared" si="1"/>
        <v>759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 t="shared" si="1"/>
        <v>0</v>
      </c>
      <c r="P16" s="25">
        <f t="shared" si="1"/>
        <v>0</v>
      </c>
      <c r="Q16" s="29"/>
      <c r="R16" s="29"/>
    </row>
    <row r="17" spans="1:18" s="28" customFormat="1" ht="12.75">
      <c r="A17" s="18">
        <v>710</v>
      </c>
      <c r="B17" s="17">
        <v>71013</v>
      </c>
      <c r="C17" s="16">
        <v>2110</v>
      </c>
      <c r="D17" s="15">
        <v>40000</v>
      </c>
      <c r="E17" s="15">
        <f>SUM(F17)</f>
        <v>40000</v>
      </c>
      <c r="F17" s="15">
        <f>SUM(H17)</f>
        <v>40000</v>
      </c>
      <c r="G17" s="14">
        <v>0</v>
      </c>
      <c r="H17" s="14">
        <v>40000</v>
      </c>
      <c r="I17" s="14">
        <v>0</v>
      </c>
      <c r="J17" s="14">
        <v>0</v>
      </c>
      <c r="K17" s="13">
        <v>0</v>
      </c>
      <c r="L17" s="13">
        <v>0</v>
      </c>
      <c r="M17" s="13">
        <v>0</v>
      </c>
      <c r="N17" s="13">
        <f>SUM(O17+Q17+R17)</f>
        <v>0</v>
      </c>
      <c r="O17" s="13">
        <v>0</v>
      </c>
      <c r="P17" s="13">
        <v>0</v>
      </c>
      <c r="Q17" s="23"/>
      <c r="R17" s="23"/>
    </row>
    <row r="18" spans="1:16" s="28" customFormat="1" ht="12.75">
      <c r="A18" s="18">
        <v>710</v>
      </c>
      <c r="B18" s="17">
        <v>71014</v>
      </c>
      <c r="C18" s="16">
        <v>2110</v>
      </c>
      <c r="D18" s="15">
        <v>45000</v>
      </c>
      <c r="E18" s="15">
        <f>SUM(N18+F18)</f>
        <v>45000</v>
      </c>
      <c r="F18" s="15">
        <f>SUM(G18:K18)</f>
        <v>45000</v>
      </c>
      <c r="G18" s="14">
        <v>0</v>
      </c>
      <c r="H18" s="14">
        <v>45000</v>
      </c>
      <c r="I18" s="14">
        <v>0</v>
      </c>
      <c r="J18" s="14">
        <v>0</v>
      </c>
      <c r="K18" s="13">
        <v>0</v>
      </c>
      <c r="L18" s="13">
        <v>0</v>
      </c>
      <c r="M18" s="13">
        <v>0</v>
      </c>
      <c r="N18" s="13">
        <f>SUM(O18+Q18+R18)</f>
        <v>0</v>
      </c>
      <c r="O18" s="13">
        <v>0</v>
      </c>
      <c r="P18" s="13">
        <v>0</v>
      </c>
    </row>
    <row r="19" spans="1:16" s="28" customFormat="1" ht="12.75">
      <c r="A19" s="18">
        <v>710</v>
      </c>
      <c r="B19" s="17">
        <v>71015</v>
      </c>
      <c r="C19" s="16">
        <v>2110</v>
      </c>
      <c r="D19" s="15">
        <v>265600</v>
      </c>
      <c r="E19" s="15">
        <f>SUM(F19)</f>
        <v>265600</v>
      </c>
      <c r="F19" s="15">
        <f>SUM(G19:K19)</f>
        <v>265600</v>
      </c>
      <c r="G19" s="14">
        <v>221454</v>
      </c>
      <c r="H19" s="14">
        <v>43387</v>
      </c>
      <c r="I19" s="14">
        <v>0</v>
      </c>
      <c r="J19" s="14">
        <v>759</v>
      </c>
      <c r="K19" s="14">
        <v>0</v>
      </c>
      <c r="L19" s="14">
        <v>0</v>
      </c>
      <c r="M19" s="14">
        <v>0</v>
      </c>
      <c r="N19" s="14">
        <f>SUM(O19+Q19+R19)</f>
        <v>0</v>
      </c>
      <c r="O19" s="14">
        <v>0</v>
      </c>
      <c r="P19" s="14">
        <v>0</v>
      </c>
    </row>
    <row r="20" spans="1:16" s="28" customFormat="1" ht="13.5">
      <c r="A20" s="22">
        <v>750</v>
      </c>
      <c r="B20" s="27"/>
      <c r="C20" s="20"/>
      <c r="D20" s="26">
        <f aca="true" t="shared" si="2" ref="D20:P20">SUM(D21:D22)</f>
        <v>138110</v>
      </c>
      <c r="E20" s="26">
        <f t="shared" si="2"/>
        <v>138110</v>
      </c>
      <c r="F20" s="26">
        <f t="shared" si="2"/>
        <v>138110</v>
      </c>
      <c r="G20" s="26">
        <f t="shared" si="2"/>
        <v>132427</v>
      </c>
      <c r="H20" s="26">
        <f t="shared" si="2"/>
        <v>5683</v>
      </c>
      <c r="I20" s="26">
        <f t="shared" si="2"/>
        <v>0</v>
      </c>
      <c r="J20" s="26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</row>
    <row r="21" spans="1:16" s="28" customFormat="1" ht="12.75">
      <c r="A21" s="18">
        <v>750</v>
      </c>
      <c r="B21" s="17">
        <v>75011</v>
      </c>
      <c r="C21" s="16">
        <v>2110</v>
      </c>
      <c r="D21" s="15">
        <v>123341</v>
      </c>
      <c r="E21" s="15">
        <f>SUM(N21+F21)</f>
        <v>123341</v>
      </c>
      <c r="F21" s="15">
        <f>SUM(G21:K21)</f>
        <v>123341</v>
      </c>
      <c r="G21" s="14">
        <v>123341</v>
      </c>
      <c r="H21" s="14">
        <v>0</v>
      </c>
      <c r="I21" s="14">
        <v>0</v>
      </c>
      <c r="J21" s="14">
        <v>0</v>
      </c>
      <c r="K21" s="13">
        <v>0</v>
      </c>
      <c r="L21" s="13">
        <v>0</v>
      </c>
      <c r="M21" s="13">
        <v>0</v>
      </c>
      <c r="N21" s="13">
        <f>SUM(O21+Q21+R21)</f>
        <v>0</v>
      </c>
      <c r="O21" s="13">
        <v>0</v>
      </c>
      <c r="P21" s="13">
        <v>0</v>
      </c>
    </row>
    <row r="22" spans="1:16" s="28" customFormat="1" ht="12.75">
      <c r="A22" s="18">
        <v>750</v>
      </c>
      <c r="B22" s="17">
        <v>75045</v>
      </c>
      <c r="C22" s="16">
        <v>2110</v>
      </c>
      <c r="D22" s="15">
        <v>14769</v>
      </c>
      <c r="E22" s="15">
        <v>14769</v>
      </c>
      <c r="F22" s="15">
        <f>SUM(G22:H22)</f>
        <v>14769</v>
      </c>
      <c r="G22" s="14">
        <v>9086</v>
      </c>
      <c r="H22" s="14">
        <v>5683</v>
      </c>
      <c r="I22" s="14">
        <v>0</v>
      </c>
      <c r="J22" s="14">
        <v>0</v>
      </c>
      <c r="K22" s="13">
        <v>0</v>
      </c>
      <c r="L22" s="13">
        <v>0</v>
      </c>
      <c r="M22" s="13">
        <v>0</v>
      </c>
      <c r="N22" s="13">
        <f>SUM(O22+Q22+R22)</f>
        <v>0</v>
      </c>
      <c r="O22" s="13">
        <v>0</v>
      </c>
      <c r="P22" s="13">
        <v>0</v>
      </c>
    </row>
    <row r="23" spans="1:16" s="24" customFormat="1" ht="14.25" customHeight="1">
      <c r="A23" s="22">
        <v>754</v>
      </c>
      <c r="B23" s="27"/>
      <c r="C23" s="20"/>
      <c r="D23" s="26">
        <f>SUM(D24:D24)</f>
        <v>3460856</v>
      </c>
      <c r="E23" s="26">
        <f>E24</f>
        <v>3460856</v>
      </c>
      <c r="F23" s="26">
        <f aca="true" t="shared" si="3" ref="F23:K23">SUM(F24)</f>
        <v>3384392</v>
      </c>
      <c r="G23" s="26">
        <f t="shared" si="3"/>
        <v>2865419</v>
      </c>
      <c r="H23" s="26">
        <f t="shared" si="3"/>
        <v>344194</v>
      </c>
      <c r="I23" s="26">
        <f t="shared" si="3"/>
        <v>0</v>
      </c>
      <c r="J23" s="26">
        <f t="shared" si="3"/>
        <v>174779</v>
      </c>
      <c r="K23" s="26">
        <f t="shared" si="3"/>
        <v>0</v>
      </c>
      <c r="L23" s="26">
        <f>SUM(L24:L24)</f>
        <v>76464</v>
      </c>
      <c r="M23" s="26">
        <f>SUM(M24:M24)</f>
        <v>76464</v>
      </c>
      <c r="N23" s="26">
        <f>SUM(N24)</f>
        <v>0</v>
      </c>
      <c r="O23" s="26">
        <f>SUM(O24)</f>
        <v>0</v>
      </c>
      <c r="P23" s="26">
        <f>SUM(P24)</f>
        <v>0</v>
      </c>
    </row>
    <row r="24" spans="1:16" ht="12.75" customHeight="1">
      <c r="A24" s="18">
        <v>754</v>
      </c>
      <c r="B24" s="17">
        <v>75411</v>
      </c>
      <c r="C24" s="16">
        <v>2110</v>
      </c>
      <c r="D24" s="15">
        <v>3460856</v>
      </c>
      <c r="E24" s="15">
        <f>SUM(F24+L24)</f>
        <v>3460856</v>
      </c>
      <c r="F24" s="15">
        <f>SUM(G24:J24)</f>
        <v>3384392</v>
      </c>
      <c r="G24" s="14">
        <v>2865419</v>
      </c>
      <c r="H24" s="14">
        <v>344194</v>
      </c>
      <c r="I24" s="14">
        <v>0</v>
      </c>
      <c r="J24" s="14">
        <v>174779</v>
      </c>
      <c r="K24" s="14">
        <v>0</v>
      </c>
      <c r="L24" s="14">
        <v>76464</v>
      </c>
      <c r="M24" s="14">
        <v>76464</v>
      </c>
      <c r="N24" s="14">
        <f>SUM(O24+Q24+R24)</f>
        <v>0</v>
      </c>
      <c r="O24" s="14">
        <v>0</v>
      </c>
      <c r="P24" s="14"/>
    </row>
    <row r="25" spans="1:16" ht="12.75" customHeight="1">
      <c r="A25" s="22">
        <v>801</v>
      </c>
      <c r="B25" s="27"/>
      <c r="C25" s="20"/>
      <c r="D25" s="26">
        <f>SUM(D26:D27)</f>
        <v>1875</v>
      </c>
      <c r="E25" s="26">
        <f>SUM(E26:E27)</f>
        <v>1875</v>
      </c>
      <c r="F25" s="26">
        <f>SUM(F26:F27)</f>
        <v>1875</v>
      </c>
      <c r="G25" s="26">
        <f>SUM(G26:G27)</f>
        <v>0</v>
      </c>
      <c r="H25" s="26">
        <f>SUM(H26:H27)</f>
        <v>1875</v>
      </c>
      <c r="I25" s="26">
        <f>SUM(I26)</f>
        <v>0</v>
      </c>
      <c r="J25" s="26">
        <f>SUM(J26:J27)</f>
        <v>0</v>
      </c>
      <c r="K25" s="26">
        <f>SUM(K26)</f>
        <v>0</v>
      </c>
      <c r="L25" s="26">
        <f>SUM(L26:L26)</f>
        <v>0</v>
      </c>
      <c r="M25" s="26">
        <f>SUM(M26:M26)</f>
        <v>0</v>
      </c>
      <c r="N25" s="26">
        <f>SUM(N26)</f>
        <v>0</v>
      </c>
      <c r="O25" s="26">
        <f>SUM(O26)</f>
        <v>0</v>
      </c>
      <c r="P25" s="26">
        <f>SUM(P26)</f>
        <v>0</v>
      </c>
    </row>
    <row r="26" spans="1:16" ht="12.75" customHeight="1">
      <c r="A26" s="18">
        <v>801</v>
      </c>
      <c r="B26" s="17">
        <v>80102</v>
      </c>
      <c r="C26" s="16">
        <v>2110</v>
      </c>
      <c r="D26" s="15">
        <v>1075</v>
      </c>
      <c r="E26" s="15">
        <f>SUM(F26)</f>
        <v>1075</v>
      </c>
      <c r="F26" s="15">
        <f>SUM(G26:J26)</f>
        <v>1075</v>
      </c>
      <c r="G26" s="14">
        <v>0</v>
      </c>
      <c r="H26" s="14">
        <v>1075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SUM(O26+Q26+R26)</f>
        <v>0</v>
      </c>
      <c r="O26" s="14">
        <v>0</v>
      </c>
      <c r="P26" s="14"/>
    </row>
    <row r="27" spans="1:16" ht="12.75" customHeight="1">
      <c r="A27" s="18">
        <v>801</v>
      </c>
      <c r="B27" s="17">
        <v>80111</v>
      </c>
      <c r="C27" s="16">
        <v>2110</v>
      </c>
      <c r="D27" s="15">
        <v>800</v>
      </c>
      <c r="E27" s="15">
        <f>SUM(F27)</f>
        <v>800</v>
      </c>
      <c r="F27" s="15">
        <f>SUM(G27:J27)</f>
        <v>800</v>
      </c>
      <c r="G27" s="14">
        <v>0</v>
      </c>
      <c r="H27" s="14">
        <v>800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f>SUM(O27+Q27+R27)</f>
        <v>0</v>
      </c>
      <c r="O27" s="14">
        <v>0</v>
      </c>
      <c r="P27" s="14"/>
    </row>
    <row r="28" spans="1:16" ht="13.5">
      <c r="A28" s="22">
        <v>851</v>
      </c>
      <c r="B28" s="21"/>
      <c r="C28" s="20"/>
      <c r="D28" s="19">
        <f>D29</f>
        <v>3174294</v>
      </c>
      <c r="E28" s="19">
        <f aca="true" t="shared" si="4" ref="E28:P28">SUM(E29)</f>
        <v>3174294</v>
      </c>
      <c r="F28" s="19">
        <f t="shared" si="4"/>
        <v>3174294</v>
      </c>
      <c r="G28" s="19">
        <f t="shared" si="4"/>
        <v>0</v>
      </c>
      <c r="H28" s="19">
        <f t="shared" si="4"/>
        <v>3174294</v>
      </c>
      <c r="I28" s="19">
        <f t="shared" si="4"/>
        <v>0</v>
      </c>
      <c r="J28" s="19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</row>
    <row r="29" spans="1:17" ht="12.75">
      <c r="A29" s="18">
        <v>851</v>
      </c>
      <c r="B29" s="17">
        <v>85156</v>
      </c>
      <c r="C29" s="16">
        <v>2110</v>
      </c>
      <c r="D29" s="14">
        <v>3174294</v>
      </c>
      <c r="E29" s="15">
        <f>SUM(H29)</f>
        <v>3174294</v>
      </c>
      <c r="F29" s="15">
        <f>SUM(H29)</f>
        <v>3174294</v>
      </c>
      <c r="G29" s="14">
        <v>0</v>
      </c>
      <c r="H29" s="14">
        <v>3174294</v>
      </c>
      <c r="I29" s="14">
        <v>0</v>
      </c>
      <c r="J29" s="14">
        <v>0</v>
      </c>
      <c r="K29" s="13">
        <v>0</v>
      </c>
      <c r="L29" s="13">
        <v>0</v>
      </c>
      <c r="M29" s="13">
        <v>0</v>
      </c>
      <c r="N29" s="13">
        <f>SUM(O29+Q29+R29)</f>
        <v>0</v>
      </c>
      <c r="O29" s="13">
        <v>0</v>
      </c>
      <c r="P29" s="13">
        <v>0</v>
      </c>
      <c r="Q29" s="23"/>
    </row>
    <row r="30" spans="1:16" ht="13.5">
      <c r="A30" s="22">
        <v>853</v>
      </c>
      <c r="B30" s="21"/>
      <c r="C30" s="20"/>
      <c r="D30" s="19">
        <f>SUM(D31)</f>
        <v>414630</v>
      </c>
      <c r="E30" s="19">
        <f>E31</f>
        <v>414630</v>
      </c>
      <c r="F30" s="19">
        <f>F31</f>
        <v>414630</v>
      </c>
      <c r="G30" s="19">
        <f>G31</f>
        <v>346229</v>
      </c>
      <c r="H30" s="19">
        <f>H31</f>
        <v>68401</v>
      </c>
      <c r="I30" s="19">
        <f aca="true" t="shared" si="5" ref="I30:P30">SUM(I31)</f>
        <v>0</v>
      </c>
      <c r="J30" s="19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</row>
    <row r="31" spans="1:16" ht="12.75">
      <c r="A31" s="18">
        <v>853</v>
      </c>
      <c r="B31" s="17">
        <v>85321</v>
      </c>
      <c r="C31" s="16">
        <v>2110</v>
      </c>
      <c r="D31" s="14">
        <v>414630</v>
      </c>
      <c r="E31" s="15">
        <f>SUM(H31+G31+E36)</f>
        <v>414630</v>
      </c>
      <c r="F31" s="14">
        <f>SUM(G31:K31)</f>
        <v>414630</v>
      </c>
      <c r="G31" s="14">
        <v>346229</v>
      </c>
      <c r="H31" s="14">
        <v>68401</v>
      </c>
      <c r="I31" s="14">
        <v>0</v>
      </c>
      <c r="J31" s="14">
        <v>0</v>
      </c>
      <c r="K31" s="13">
        <v>0</v>
      </c>
      <c r="L31" s="13">
        <v>0</v>
      </c>
      <c r="M31" s="13">
        <f>SUM(N31+P31+Q31)</f>
        <v>0</v>
      </c>
      <c r="N31" s="13">
        <v>0</v>
      </c>
      <c r="O31" s="13">
        <v>0</v>
      </c>
      <c r="P31" s="13">
        <v>0</v>
      </c>
    </row>
    <row r="32" spans="1:16" ht="14.25">
      <c r="A32" s="63" t="s">
        <v>26</v>
      </c>
      <c r="B32" s="63"/>
      <c r="C32" s="63"/>
      <c r="D32" s="12">
        <f>SUM(D9+D14+D16+D20+D23+D25+D28+D30)</f>
        <v>7659182</v>
      </c>
      <c r="E32" s="12">
        <f>SUM(E9+E14+E16+E20+E23+E25+E28+E30)</f>
        <v>7659182</v>
      </c>
      <c r="F32" s="12">
        <f>SUM(F9+F14+F16+F20+F23+F25+F28+F30)</f>
        <v>7562901</v>
      </c>
      <c r="G32" s="12">
        <f>SUM(G9+G14+G16+G20+G23+G25+G28+G30)</f>
        <v>3590529</v>
      </c>
      <c r="H32" s="12">
        <f>SUM(H9+H14+H16+H20+H23+H25+H28+H30)</f>
        <v>3796834</v>
      </c>
      <c r="I32" s="12">
        <f>SUM(I9+I14+I16+I20+I23+I28+I30)</f>
        <v>0</v>
      </c>
      <c r="J32" s="12">
        <f>SUM(J9+J14+J16+J20+J23+J25+J28+J30)</f>
        <v>175538</v>
      </c>
      <c r="K32" s="12">
        <f>SUM(K9+K14+K16+K20+K23+K28+K30)</f>
        <v>0</v>
      </c>
      <c r="L32" s="12">
        <f>SUM(L9+L14+L16+L20+L23+L25+L28+L30)</f>
        <v>96281</v>
      </c>
      <c r="M32" s="12">
        <f>SUM(M9+M14+M16+M20+M23+M25+M28+M30)</f>
        <v>96281</v>
      </c>
      <c r="N32" s="12">
        <f>SUM(N9+N14+N16+N20+N23+N25+N28+N30)</f>
        <v>16022</v>
      </c>
      <c r="O32" s="12">
        <f>SUM(O9+O14+O16+O20+O23+O28+O30)</f>
        <v>0</v>
      </c>
      <c r="P32" s="12">
        <f>SUM(P9+P14+P16+P20+P23+P28+P30)</f>
        <v>0</v>
      </c>
    </row>
    <row r="33" ht="12.75">
      <c r="E33" s="11"/>
    </row>
    <row r="35" spans="7:8" ht="12.75">
      <c r="G35" s="10"/>
      <c r="H35" s="10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10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38.94.2015
z dnia 25 listopada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Zdyb</cp:lastModifiedBy>
  <cp:lastPrinted>2015-11-25T07:57:27Z</cp:lastPrinted>
  <dcterms:modified xsi:type="dcterms:W3CDTF">2015-11-25T08:01:22Z</dcterms:modified>
  <cp:category/>
  <cp:version/>
  <cp:contentType/>
  <cp:contentStatus/>
</cp:coreProperties>
</file>